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ТСО'!$KP$39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<sst xmlns="http://schemas.openxmlformats.org/spreadsheetml/2006/main" count="15988" uniqueCount="3903">
  <si>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</si>
  <si>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</si>
  <si>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</si>
  <si>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</si>
  <si>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</si>
  <si>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</si>
  <si>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</si>
  <si>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</si>
  <si>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</si>
  <si>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</si>
  <si>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</si>
  <si>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</si>
  <si>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</si>
  <si>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</si>
  <si>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</si>
  <si>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</si>
  <si>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</si>
  <si>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</si>
  <si>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</si>
  <si>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</si>
  <si>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</si>
  <si>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</si>
  <si>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</si>
  <si>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</si>
  <si>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</si>
  <si>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</si>
  <si>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</si>
  <si>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</si>
  <si>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</si>
  <si>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</si>
  <si>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</si>
  <si>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</si>
  <si>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</si>
  <si>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</si>
  <si>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</si>
  <si>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</si>
  <si>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</si>
  <si>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66/2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</si>
  <si>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</si>
  <si>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</si>
  <si>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</si>
  <si>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2501202312150006 Дата опубликования: 15.12.2023</t>
  </si>
  <si>
    <t>Открывается, если Тип отчёта "изменения в раскрытой ранее информации"</t>
  </si>
  <si>
    <t>72/2</t>
  </si>
  <si>
    <t>Наименование органа регулирования, принявшего решение об изменении тарифов</t>
  </si>
  <si>
    <t>http://pravo.gov.ru Номер опубликования: 2501202312270033 Дата опубликования: 27.12.2023</t>
  </si>
  <si>
    <t>Наименование ЮЛ / ИП</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</si>
  <si>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</si>
  <si>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</si>
  <si>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</si>
  <si>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</si>
  <si>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</si>
  <si>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</si>
  <si>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</si>
  <si>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</si>
  <si>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</si>
  <si>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</si>
  <si>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</si>
  <si>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</si>
  <si>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</si>
  <si>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</si>
  <si>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</si>
  <si>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</si>
  <si>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</si>
  <si>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</si>
  <si>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</si>
  <si>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</si>
  <si>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</si>
  <si>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</si>
  <si>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</si>
  <si>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</si>
  <si>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</si>
  <si>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</si>
  <si>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</si>
  <si>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 xml:space="preserve">Чуханов Артем Викторович </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</si>
  <si>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</si>
  <si>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</si>
  <si>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</si>
  <si>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</si>
  <si>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</si>
  <si>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</si>
  <si>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</si>
  <si>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</si>
  <si>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</si>
  <si>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</si>
  <si>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</si>
  <si>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</si>
  <si>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</si>
  <si>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</si>
  <si>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</si>
  <si>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</si>
  <si>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</si>
  <si>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</si>
  <si>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</si>
  <si>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</si>
  <si>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</si>
  <si>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</si>
  <si>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</si>
  <si>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</si>
  <si>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</si>
  <si>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</si>
  <si>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</si>
  <si>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</si>
  <si>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</si>
  <si>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</si>
  <si>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</si>
  <si>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</si>
  <si>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</si>
  <si>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</si>
  <si>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</si>
  <si>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</si>
  <si>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</si>
  <si>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</si>
  <si>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</si>
  <si>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</si>
  <si>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</si>
  <si>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</si>
  <si>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</si>
  <si>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</si>
  <si>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</si>
  <si>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</si>
  <si>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</si>
  <si>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</si>
  <si>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</si>
  <si>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</si>
  <si>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</si>
  <si>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</si>
  <si>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</si>
  <si>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</si>
  <si>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</si>
  <si>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</si>
  <si>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</si>
  <si>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</si>
  <si>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</si>
  <si>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</si>
  <si>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</si>
  <si>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</si>
  <si>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</si>
  <si>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</si>
  <si>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</si>
  <si>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</si>
  <si>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</si>
  <si>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</si>
  <si>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</si>
  <si>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</si>
  <si>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</si>
  <si>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</si>
  <si>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</si>
  <si>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</si>
  <si>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</si>
  <si>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</si>
  <si>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</si>
  <si>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</si>
  <si>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</si>
  <si>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</si>
  <si>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</si>
  <si>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</si>
  <si>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</si>
  <si>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</si>
  <si>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</si>
  <si>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</si>
  <si>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</si>
  <si>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</si>
  <si>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</si>
  <si>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</si>
  <si>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</si>
  <si>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</si>
  <si>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</si>
  <si>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</si>
  <si>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</si>
  <si>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</si>
  <si>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</si>
  <si>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</si>
  <si>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</si>
  <si>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</si>
  <si>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</si>
  <si>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</si>
  <si>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</si>
  <si>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</si>
  <si>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</si>
  <si>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</si>
  <si>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</si>
  <si>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</si>
  <si>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</si>
  <si>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</si>
  <si>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</si>
  <si>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</si>
  <si>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</si>
  <si>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</si>
  <si>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</si>
  <si>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</si>
  <si>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</si>
  <si>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</si>
  <si>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</si>
  <si>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</si>
  <si>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</si>
  <si>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</si>
  <si>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</si>
  <si>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</si>
  <si>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</si>
  <si>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</si>
  <si>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</si>
  <si>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</si>
  <si>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</si>
  <si>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</si>
  <si>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</si>
  <si>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</si>
  <si>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</si>
  <si>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</si>
  <si>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</si>
  <si>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</si>
  <si>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</si>
  <si>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</si>
  <si>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</si>
  <si>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</si>
  <si>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</si>
  <si>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</si>
  <si>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</si>
  <si>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</si>
  <si>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</si>
  <si>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</si>
  <si>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</si>
  <si>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</si>
  <si>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</si>
  <si>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</si>
  <si>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</si>
  <si>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</si>
  <si>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</si>
  <si>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</si>
  <si>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</si>
  <si>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</si>
  <si>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</si>
  <si>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</si>
  <si>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</si>
  <si>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</si>
  <si>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</si>
  <si>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</si>
  <si>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</si>
  <si>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</si>
  <si>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</si>
  <si>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</si>
  <si>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</si>
  <si>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</si>
  <si>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</si>
  <si>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</si>
  <si>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</si>
  <si>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</si>
  <si>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</si>
  <si>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</si>
  <si>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</si>
  <si>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</si>
  <si>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</si>
  <si>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</si>
  <si>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</si>
  <si>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</si>
  <si>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</si>
  <si>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</si>
  <si>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</si>
  <si>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</si>
  <si>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</si>
  <si>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</si>
  <si>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</si>
  <si>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</si>
  <si>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</si>
  <si>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</si>
  <si>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</si>
  <si>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</si>
  <si>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</si>
  <si>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</si>
  <si>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</si>
  <si>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</si>
  <si>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</si>
  <si>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</si>
  <si>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</si>
  <si>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</si>
  <si>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</si>
  <si>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</si>
  <si>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</si>
  <si>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</si>
  <si>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</si>
  <si>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</si>
  <si>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</si>
  <si>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</si>
  <si>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</si>
  <si>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</si>
  <si>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</si>
  <si>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</si>
  <si>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</si>
  <si>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</si>
  <si>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</si>
  <si>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</si>
  <si>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</si>
  <si>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</si>
  <si>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</si>
  <si>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</si>
  <si>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</si>
  <si>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</si>
  <si>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</si>
  <si>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</si>
  <si>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</si>
  <si>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</si>
  <si>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</si>
  <si>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</si>
  <si>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</si>
  <si>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</si>
  <si>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</si>
  <si>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</si>
  <si>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</si>
  <si>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</si>
  <si>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</si>
  <si>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</si>
  <si>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</si>
  <si>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</si>
  <si>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</si>
  <si>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</si>
  <si>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</si>
  <si>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</si>
  <si>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</si>
  <si>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</si>
  <si>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</si>
  <si>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</si>
  <si>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</si>
  <si>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</si>
  <si>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</si>
  <si>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</si>
  <si>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</si>
  <si>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</si>
  <si>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</si>
  <si>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</si>
  <si>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</si>
  <si>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</si>
  <si>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</si>
  <si>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</si>
  <si>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</si>
  <si>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</si>
  <si>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</si>
  <si>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</si>
  <si>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</si>
  <si>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</si>
  <si>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</si>
  <si>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</si>
  <si>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</si>
  <si>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</si>
  <si>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</si>
  <si>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</si>
  <si>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</si>
  <si>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</si>
  <si>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</si>
  <si>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</si>
  <si>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</si>
  <si>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</si>
  <si>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</si>
  <si>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</si>
  <si>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</si>
  <si>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</si>
  <si>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</si>
  <si>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</si>
  <si>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</si>
  <si>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</si>
  <si>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</si>
  <si>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</si>
  <si>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</si>
  <si>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</si>
  <si>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</si>
  <si>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</si>
  <si>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</si>
  <si>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</si>
  <si>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</si>
  <si>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</si>
  <si>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</si>
  <si>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</si>
  <si>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</si>
  <si>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</si>
  <si>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</si>
  <si>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</si>
  <si>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</si>
  <si>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</si>
  <si>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</si>
  <si>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</si>
  <si>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</si>
  <si>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</si>
  <si>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</si>
  <si>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</si>
  <si>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</si>
  <si>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</si>
  <si>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</si>
  <si>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</si>
  <si>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</si>
  <si>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</si>
  <si>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</si>
  <si>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</si>
  <si>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</si>
  <si>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</si>
  <si>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</si>
  <si>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</si>
  <si>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</si>
  <si>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</si>
  <si>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</si>
  <si>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</si>
  <si>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</si>
  <si>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</si>
  <si>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</si>
  <si>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</si>
  <si>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</si>
  <si>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</si>
  <si>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</si>
  <si>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</si>
  <si>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</si>
  <si>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</si>
  <si>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</si>
  <si>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</si>
  <si>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</si>
  <si>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</si>
  <si>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</si>
  <si>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</si>
  <si>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</si>
  <si>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</si>
  <si>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</si>
  <si>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</si>
  <si>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</si>
  <si>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</si>
  <si>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</si>
  <si>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</si>
  <si>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</si>
  <si>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</si>
  <si>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</si>
  <si>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</si>
  <si>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</si>
  <si>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</si>
  <si>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</si>
  <si>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</si>
  <si>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</si>
  <si>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</si>
  <si>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</si>
  <si>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</si>
  <si>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</si>
  <si>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</si>
  <si>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</si>
  <si>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</si>
  <si>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</si>
  <si>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</si>
  <si>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</si>
  <si>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</si>
  <si>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</si>
  <si>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</si>
  <si>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</si>
  <si>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</si>
  <si>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</si>
  <si>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</si>
  <si>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</si>
  <si>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</si>
  <si>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</si>
  <si>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</si>
  <si>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</si>
  <si>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</si>
  <si>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</si>
  <si>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</si>
  <si>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</si>
  <si>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</si>
  <si>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</si>
  <si>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</si>
  <si>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</si>
  <si>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</si>
  <si>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</si>
  <si>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</si>
  <si>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</si>
  <si>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</si>
  <si>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</si>
  <si>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</si>
  <si>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</si>
  <si>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</si>
  <si>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</si>
  <si>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</si>
  <si>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</si>
  <si>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</si>
  <si>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</si>
  <si>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</si>
  <si>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</si>
  <si>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</si>
  <si>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</si>
  <si>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</si>
  <si>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</si>
  <si>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</si>
  <si>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</si>
  <si>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</si>
  <si>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</si>
  <si>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</si>
  <si>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</si>
  <si>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</si>
  <si>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</si>
  <si>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</si>
  <si>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</si>
  <si>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</si>
  <si>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</si>
  <si>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</si>
  <si>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</si>
  <si>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</si>
  <si>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</si>
  <si>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</si>
  <si>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</si>
  <si>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</si>
  <si>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</si>
  <si>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</si>
  <si>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</si>
  <si>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</si>
  <si>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</si>
  <si>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</si>
  <si>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</si>
  <si>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</si>
  <si>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</si>
  <si>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</si>
  <si>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</si>
  <si>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</si>
  <si>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</si>
  <si>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</si>
  <si>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</si>
  <si>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</si>
  <si>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</si>
  <si>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</si>
  <si>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</si>
  <si>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</si>
  <si>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</si>
  <si>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</si>
  <si>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</si>
  <si>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</si>
  <si>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</si>
  <si>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</si>
  <si>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</si>
  <si>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</si>
  <si>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</si>
  <si>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</si>
  <si>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</si>
  <si>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</si>
  <si>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</si>
  <si>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</si>
  <si>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</si>
  <si>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</si>
  <si>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</si>
  <si>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</si>
  <si>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</si>
  <si>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</si>
  <si>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</si>
  <si>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</si>
  <si>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</si>
  <si>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</si>
  <si>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</si>
  <si>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</si>
  <si>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</si>
  <si>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</si>
  <si>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</si>
  <si>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</si>
  <si>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</si>
  <si>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</si>
  <si>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</si>
  <si>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</si>
  <si>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</si>
  <si>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</si>
  <si>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</si>
  <si>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</si>
  <si>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</si>
  <si>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</si>
  <si>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</si>
  <si>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</si>
  <si>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</si>
  <si>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</si>
  <si>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</si>
  <si>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</si>
  <si>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</si>
  <si>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</si>
  <si>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</si>
  <si>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</si>
  <si>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</si>
  <si>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</si>
  <si>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</si>
  <si>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</si>
  <si>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</si>
  <si>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</si>
  <si>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</si>
  <si>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</si>
  <si>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</si>
  <si>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</si>
  <si>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</si>
  <si>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</si>
  <si>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</si>
  <si>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</si>
  <si>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</si>
  <si>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</si>
  <si>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</si>
  <si>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</si>
  <si>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</si>
  <si>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</si>
  <si>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</si>
  <si>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</si>
  <si>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</si>
  <si>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</si>
  <si>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</si>
  <si>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</si>
  <si>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</si>
  <si>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</si>
  <si>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</si>
  <si>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</si>
  <si>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</si>
  <si>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</si>
  <si>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</si>
  <si>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</si>
  <si>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</si>
  <si>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</si>
  <si>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</si>
  <si>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</si>
  <si>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</si>
  <si>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</si>
  <si>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</si>
  <si>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</si>
  <si>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</si>
  <si>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</si>
  <si>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</si>
  <si>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</si>
  <si>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</si>
  <si>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</si>
  <si>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</si>
  <si>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</si>
  <si>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</si>
  <si>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</si>
  <si>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</si>
  <si>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</si>
  <si>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</si>
  <si>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</si>
  <si>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</si>
  <si>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</si>
  <si>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</si>
  <si>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</si>
  <si>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</si>
  <si>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</si>
  <si>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</si>
  <si>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</si>
  <si>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</si>
  <si>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</si>
  <si>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</si>
  <si>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</si>
  <si>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</si>
  <si>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</si>
  <si>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</si>
  <si>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</si>
  <si>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</si>
  <si>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</si>
  <si>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</si>
  <si>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</si>
  <si>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</si>
  <si>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</si>
  <si>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</si>
  <si>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</si>
  <si>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</si>
  <si>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</si>
  <si>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</si>
  <si>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</si>
  <si>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</si>
  <si>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</si>
  <si>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</si>
  <si>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</si>
  <si>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</si>
  <si>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</si>
  <si>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</si>
  <si>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</si>
  <si>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</si>
  <si>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</si>
  <si>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</si>
  <si>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</si>
  <si>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</si>
  <si>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</si>
  <si>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</si>
  <si>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</si>
  <si>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</si>
  <si>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</si>
  <si>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</si>
  <si>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</si>
  <si>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</si>
  <si>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</si>
  <si>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</si>
  <si>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</si>
  <si>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</si>
  <si>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</si>
  <si>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</si>
  <si>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</si>
  <si>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</si>
  <si>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</si>
  <si>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</si>
  <si>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</si>
  <si>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</si>
  <si>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</si>
  <si>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</si>
  <si>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</si>
  <si>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</si>
  <si>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</si>
  <si>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</si>
  <si>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</si>
  <si>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</si>
  <si>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</si>
  <si>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</si>
  <si>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</si>
  <si>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</si>
  <si>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</si>
  <si>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</si>
  <si>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</si>
  <si>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</si>
  <si>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</si>
  <si>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</si>
  <si>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</si>
  <si>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</si>
  <si>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</si>
  <si>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</si>
  <si>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</si>
  <si>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</si>
  <si>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</si>
  <si>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</si>
  <si>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</si>
  <si>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</si>
  <si>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</si>
  <si>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</si>
  <si>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</si>
  <si>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</si>
  <si>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</si>
  <si>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</si>
  <si>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</si>
  <si>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</si>
  <si>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</si>
  <si>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</si>
  <si>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</si>
  <si>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</si>
  <si>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</si>
  <si>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</si>
  <si>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</si>
  <si>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</si>
  <si>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</si>
  <si>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</si>
  <si>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</si>
  <si>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</si>
  <si>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</si>
  <si>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</si>
  <si>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</si>
  <si>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</si>
  <si>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</si>
  <si>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</si>
  <si>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</si>
  <si>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</si>
  <si>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</si>
  <si>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</si>
  <si>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</si>
  <si>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</si>
  <si>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</si>
  <si>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</si>
  <si>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</si>
  <si>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</si>
  <si>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</si>
  <si>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</si>
  <si>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</si>
  <si>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</si>
  <si>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</si>
  <si>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</si>
  <si>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</si>
  <si>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</si>
  <si>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</si>
  <si>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</si>
  <si>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</si>
  <si>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</si>
  <si>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</si>
  <si>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</si>
  <si>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</si>
  <si>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</si>
  <si>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</si>
  <si>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</si>
  <si>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</si>
  <si>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</si>
  <si>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</si>
  <si>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</si>
  <si>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</si>
  <si>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</si>
  <si>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</si>
  <si>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</si>
  <si>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</si>
  <si>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</si>
  <si>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</si>
  <si>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</si>
  <si>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</si>
  <si>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</si>
  <si>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</si>
  <si>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</si>
  <si>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</si>
  <si>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</si>
  <si>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</si>
  <si>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</si>
  <si>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</si>
  <si>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</si>
  <si>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</si>
  <si>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</si>
  <si>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</si>
  <si>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</si>
  <si>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</si>
  <si>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</si>
  <si>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</si>
  <si>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</si>
  <si>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</si>
  <si>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</si>
  <si>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</si>
  <si>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</si>
  <si>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</si>
  <si>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</si>
  <si>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</si>
  <si>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</si>
  <si>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</si>
  <si>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</si>
  <si>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</si>
  <si>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</si>
  <si>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</si>
  <si>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</si>
  <si>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</si>
  <si>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</si>
  <si>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</si>
  <si>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</si>
  <si>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</si>
  <si>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</si>
  <si>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</si>
  <si>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</si>
  <si>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</si>
  <si>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</si>
  <si>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</si>
  <si>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</si>
  <si>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</si>
  <si>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</si>
  <si>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</si>
  <si>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</si>
  <si>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</si>
  <si>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</si>
  <si>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</si>
  <si>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</si>
  <si>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</si>
  <si>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</si>
  <si>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</si>
  <si>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</si>
  <si>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</si>
  <si>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</si>
  <si>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</si>
  <si>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</si>
  <si>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</si>
  <si>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</si>
  <si>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</si>
  <si>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</si>
  <si>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</si>
  <si>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</si>
  <si>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</si>
  <si>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</si>
  <si>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</si>
  <si>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</si>
  <si>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</si>
  <si>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</si>
  <si>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</si>
  <si>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</si>
  <si>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</si>
  <si>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</si>
  <si>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</si>
  <si>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</si>
  <si>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</si>
  <si>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</si>
  <si>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</si>
  <si>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</si>
  <si>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</si>
  <si>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</si>
  <si>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</si>
  <si>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</si>
  <si>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</si>
  <si>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</si>
  <si>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</si>
  <si>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</si>
  <si>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</si>
  <si>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</si>
  <si>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</si>
  <si>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</si>
  <si>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</si>
  <si>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</si>
  <si>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</si>
  <si>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</si>
  <si>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</si>
  <si>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</si>
  <si>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</si>
  <si>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</si>
  <si>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</si>
  <si>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</si>
  <si>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</si>
  <si>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</si>
  <si>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</si>
  <si>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</si>
  <si>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</si>
  <si>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</si>
  <si>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</si>
  <si>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</si>
  <si>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</si>
  <si>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</si>
  <si>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</si>
  <si>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</si>
  <si>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</si>
  <si>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</si>
  <si>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</si>
  <si>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</si>
  <si>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</si>
  <si>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</si>
  <si>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</si>
  <si>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</si>
  <si>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</si>
  <si>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</si>
  <si>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</si>
  <si>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</si>
  <si>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</si>
  <si>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</si>
  <si>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</si>
  <si>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</si>
  <si>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</si>
  <si>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</si>
  <si>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</si>
  <si>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</si>
  <si>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</si>
  <si>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</si>
  <si>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</si>
  <si>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</si>
  <si>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</si>
  <si>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</si>
  <si>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</si>
  <si>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</si>
  <si>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</si>
  <si>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</si>
  <si>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</si>
  <si>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</si>
  <si>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</si>
  <si>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</si>
  <si>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</si>
  <si>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</si>
  <si>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</si>
  <si>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</si>
  <si>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</si>
  <si>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</si>
  <si>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</si>
  <si>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</si>
  <si>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</si>
  <si>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</si>
  <si>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</si>
  <si>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</si>
  <si>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</si>
  <si>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</si>
  <si>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</si>
  <si>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</si>
  <si>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</si>
  <si>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</si>
  <si>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</si>
  <si>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</si>
  <si>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</si>
  <si>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</si>
  <si>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</si>
  <si>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</si>
  <si>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</si>
  <si>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</si>
  <si>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</si>
  <si>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</si>
  <si>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</si>
  <si>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</si>
  <si>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</si>
  <si>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</si>
  <si>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</si>
  <si>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</si>
  <si>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</si>
  <si>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</si>
  <si>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</si>
  <si>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</si>
  <si>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</si>
  <si>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</si>
  <si>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</si>
  <si>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</si>
  <si>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</si>
  <si>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</si>
  <si>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</si>
  <si>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</si>
  <si>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</si>
  <si>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</si>
  <si>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</si>
  <si>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</si>
  <si>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</si>
  <si>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</si>
  <si>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</si>
  <si>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</si>
  <si>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</si>
  <si>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</si>
  <si>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</si>
  <si>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</si>
  <si>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</si>
  <si>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</si>
  <si>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</si>
  <si>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</si>
  <si>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</si>
  <si>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</si>
  <si>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</si>
  <si>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</si>
  <si>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</si>
  <si>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</si>
  <si>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</si>
  <si>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</si>
  <si>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</si>
  <si>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</si>
  <si>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</si>
  <si>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</si>
  <si>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</si>
  <si>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</si>
  <si>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</si>
  <si>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</si>
  <si>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</si>
  <si>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</si>
  <si>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</si>
  <si>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</si>
  <si>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</si>
  <si>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</si>
  <si>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</si>
  <si>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</si>
  <si>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</si>
  <si>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</si>
  <si>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</si>
  <si>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</si>
  <si>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</si>
  <si>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</si>
  <si>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</si>
  <si>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</si>
  <si>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</si>
  <si>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</si>
  <si>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</si>
  <si>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</si>
  <si>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</si>
  <si>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</si>
  <si>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</si>
  <si>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</si>
  <si>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</si>
  <si>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</si>
  <si>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</si>
  <si>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</si>
  <si>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</si>
  <si>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</si>
  <si>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</si>
  <si>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</si>
  <si>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</si>
  <si>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</si>
  <si>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</si>
  <si>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</si>
  <si>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</si>
  <si>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</si>
  <si>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</si>
  <si>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</si>
  <si>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</si>
  <si>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</si>
  <si>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</si>
  <si>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</si>
  <si>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</si>
  <si>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</si>
  <si>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</si>
  <si>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</si>
  <si>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</si>
  <si>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</si>
  <si>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</si>
  <si>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</si>
  <si>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</si>
  <si>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</si>
  <si>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</si>
  <si>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</si>
  <si>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</si>
  <si>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</si>
  <si>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</si>
  <si>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</si>
  <si>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</si>
  <si>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</si>
  <si>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</si>
  <si>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</si>
  <si>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от 21.12.2023 №72/2 внесено изменение в приложение №2 постановления от 08.12.2023 № 66/2, которое дополнено абзацем следующего содержания:«Примечание: население Приморского края и потребители, приравненные к населению Приморского края, рассчитываются за тепловую энергию (мощность) в соответствии с Законом Приморского края от 19.06.2015  № 640-КЗ «О льготном тарифе на тепловую энергию (мощность) и максимальном уровне розничных цен на сжиженный газ, реализуемый из групповых газовых резервуарных установок для бытовых нужд населения, на территории Приморского края и о внесении изменений в закон Приморского края «О защите прав граждан в жилищно-коммунальной сфере» по льготному тарифу на тепловую энергию (мощность), установленному агентством по тарифам Приморского края».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</si>
  <si>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</si>
  <si>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</si>
  <si>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</si>
  <si>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</si>
  <si>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</si>
  <si>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</si>
  <si>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</si>
  <si>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</si>
  <si>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</si>
  <si>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</si>
  <si>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</si>
  <si>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</si>
  <si>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</si>
  <si>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</si>
  <si>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</si>
  <si>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</si>
  <si>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</si>
  <si>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</si>
  <si>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</si>
  <si>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</si>
  <si>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</si>
  <si>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</si>
  <si>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</si>
  <si>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</si>
  <si>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</si>
  <si>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</si>
  <si>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</si>
  <si>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</si>
  <si>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</si>
  <si>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</si>
  <si>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</si>
  <si>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</si>
  <si>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</si>
  <si>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</si>
  <si>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</si>
  <si>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</si>
  <si>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</si>
  <si>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</si>
  <si>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</si>
  <si>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</si>
  <si>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</si>
  <si>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Для населения тариф указан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</si>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</sst>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8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BA89B-522A-6E9B-89CC-0106A5255F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A1840C-00A3-DD23-7AE5-0FCDC824A81E}" mc:Ignorable="x14ac xr xr2 xr3">
  <sheetPr>
    <tabColor rgb="FFCCCCFF"/>
  </sheetPr>
  <dimension ref="A1:P78"/>
  <sheetViews>
    <sheetView topLeftCell="A1" showGridLines="0" zoomScale="90" workbookViewId="0">
      <selection activeCell="K26" sqref="K2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44927.51734953704</v>
      </c>
      <c r="G11" s="62"/>
      <c r="H11" s="779" t="s">
        <v>18</v>
      </c>
      <c r="J11" s="882" t="s">
        <v>19</v>
      </c>
    </row>
    <row customHeight="1" ht="22.5">
      <c r="A12" s="1952"/>
      <c r="D12" s="60"/>
      <c r="E12" s="1173" t="s">
        <v>20</v>
      </c>
      <c r="F12" s="2549">
        <v>51501.51806712963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45281.66587962963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45287.66643518519</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45268.51912037037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2.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45281.666597222225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39.1903432210286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58</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58</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68</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68</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437099-CCB5-74A5-9877-652DAB5439F5}"/>
    <hyperlink ref="H17" location="Титульный!H9" display="Как заполнить?" tooltip="Помощь по работе с полями отчётной формы" xr:uid="{E823E93F-9DB8-FBCE-2E23-C2E412A47DD2}"/>
    <hyperlink ref="H39" location="Титульный!H9" display="Как заполнить?" tooltip="Помощь по работе с полями отчётной формы" xr:uid="{9761C62D-BB41-3DCC-0133-1347A0C071AB}"/>
    <hyperlink ref="H62" location="Титульный!H9" display="Как заполнить?" tooltip="Помощь по работе с полями отчётной формы" xr:uid="{70CE1E9E-1CF8-69A9-A007-93D4DDB665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FC01E-2E04-2B0D-A4A7-3172BB8189D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2"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6"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городской округ Большой Камень(05706000)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76107-3D42-4DB4-5D51-9F5DD6F34E8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ООО "Новая Энергетика"</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5"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5" customFormat="1" customHeight="1" ht="15">
      <c r="A13" s="281"/>
      <c r="B13" s="281"/>
      <c r="C13" s="532"/>
      <c r="D13" s="1982" t="s">
        <v>110</v>
      </c>
      <c r="E13" s="1983"/>
      <c r="F13" s="1986" t="s">
        <v>68</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B2A81-6714-F5CC-2427-A544696C862B}" mc:Ignorable="x14ac xr xr2 xr3">
  <sheetPr>
    <tabColor rgb="FFCCCCFF"/>
  </sheetPr>
  <dimension ref="A1:AR130"/>
  <sheetViews>
    <sheetView topLeftCell="A1" showGridLines="0" zoomScale="90" workbookViewId="0">
      <selection activeCell="J23" sqref="J23:J2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ООО "Новая Энергетика"</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1"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161</v>
      </c>
      <c r="F18" s="1995" t="s">
        <v>68</v>
      </c>
      <c r="G18" s="2853" t="str">
        <f>INDEX(HEAT_PT_VED_NAME,MATCH(4190064,HEAT_PT_VED_ID,0))</f>
        <v>Производство тепловой энергии. Некомбинированная выработка</v>
      </c>
      <c r="H18" s="2854"/>
      <c r="I18" s="2854">
        <v>1</v>
      </c>
      <c r="J18" s="2855"/>
      <c r="K18" s="2856" t="s">
        <v>68</v>
      </c>
      <c r="L18" s="2857"/>
      <c r="M18" s="2857" t="s">
        <v>110</v>
      </c>
      <c r="N18" s="2858" t="str">
        <f>IF(Z18="","",INDEX(TERRITORY_MR_LIST,MATCH(Z18,TERRITORY_LIST_ID,0)))</f>
        <v>Территория 1</v>
      </c>
      <c r="O18" s="2856" t="s">
        <v>58</v>
      </c>
      <c r="P18" s="2857"/>
      <c r="Q18" s="2857" t="s">
        <v>110</v>
      </c>
      <c r="R18" s="2859" t="s">
        <v>24</v>
      </c>
      <c r="S18" s="2860" t="s">
        <v>58</v>
      </c>
      <c r="T18" s="2857"/>
      <c r="U18" s="2857" t="s">
        <v>110</v>
      </c>
      <c r="V18" s="2859" t="s">
        <v>24</v>
      </c>
      <c r="W18" s="2855"/>
      <c r="X18" s="1296"/>
      <c r="Y18" s="1296"/>
      <c r="Z18" s="1296" t="s">
        <v>99</v>
      </c>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c r="O19" s="2862"/>
      <c r="P19" s="2857"/>
      <c r="Q19" s="2857"/>
      <c r="R19" s="2859" t="s">
        <v>24</v>
      </c>
      <c r="S19" s="2860"/>
      <c r="T19" s="2863"/>
      <c r="U19" s="2864"/>
      <c r="V19" s="2865" t="s">
        <v>168</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70"/>
      <c r="O20" s="2871"/>
      <c r="P20" s="2872"/>
      <c r="Q20" s="2873"/>
      <c r="R20" s="2874" t="s">
        <v>169</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1"/>
      <c r="L21" s="2880"/>
      <c r="M21" s="2881"/>
      <c r="N21" s="2882" t="s">
        <v>170</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2"/>
      <c r="I22" s="2893"/>
      <c r="J22" s="2894" t="s">
        <v>171</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172</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178</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184</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190</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196</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202</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216</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221</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226</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231</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236</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54AB5-E1A6-03E2-FC6F-144880794FB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"Новая Энергетика"</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90</v>
      </c>
      <c r="G9" s="2028" t="s">
        <v>129</v>
      </c>
      <c r="H9" s="2031"/>
      <c r="I9" s="2032"/>
      <c r="J9" s="1955"/>
      <c r="K9" s="1599"/>
      <c r="L9" s="1971" t="s">
        <v>280</v>
      </c>
      <c r="M9" s="1955"/>
      <c r="N9" s="2029" t="s">
        <v>89</v>
      </c>
      <c r="O9" s="2030"/>
      <c r="P9" s="1971" t="s">
        <v>130</v>
      </c>
      <c r="Q9" s="1596"/>
      <c r="R9" s="1971" t="s">
        <v>280</v>
      </c>
      <c r="S9" s="1955"/>
      <c r="T9" s="2029" t="s">
        <v>89</v>
      </c>
      <c r="U9" s="2030"/>
      <c r="V9" s="1971" t="s">
        <v>130</v>
      </c>
      <c r="W9" s="1596"/>
      <c r="X9" s="1971" t="s">
        <v>280</v>
      </c>
      <c r="Y9" s="1955"/>
      <c r="Z9" s="2029" t="s">
        <v>89</v>
      </c>
      <c r="AA9" s="2030"/>
      <c r="AB9" s="1971" t="s">
        <v>281</v>
      </c>
      <c r="AC9" s="1596"/>
      <c r="AD9" s="1971" t="s">
        <v>280</v>
      </c>
      <c r="AE9" s="1955"/>
      <c r="AF9" s="2029" t="s">
        <v>89</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131</v>
      </c>
    </row>
    <row customHeight="1" ht="14.25">
      <c r="D11" s="2039" t="s">
        <v>110</v>
      </c>
      <c r="E11" s="2041" t="s">
        <v>285</v>
      </c>
      <c r="F11" s="2041" t="s">
        <v>286</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285</v>
      </c>
      <c r="F17" s="2041" t="s">
        <v>287</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285</v>
      </c>
      <c r="F23" s="2041" t="s">
        <v>288</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285</v>
      </c>
      <c r="F29" s="2041" t="s">
        <v>289</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285</v>
      </c>
      <c r="F35" s="2041" t="s">
        <v>290</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1FD03-2A46-30F2-E7B4-516B39B353A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"Новая Энергетика"</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89</v>
      </c>
      <c r="E9" s="452" t="s">
        <v>294</v>
      </c>
      <c r="F9" s="452" t="s">
        <v>295</v>
      </c>
      <c r="G9" s="2062"/>
    </row>
    <row customHeight="1" ht="12" hidden="1">
      <c r="A10" s="463"/>
      <c r="B10" s="508"/>
      <c r="C10" s="463"/>
      <c r="D10" s="470"/>
      <c r="E10" s="470"/>
      <c r="F10" s="470"/>
      <c r="G10" s="470"/>
    </row>
    <row customHeight="1" ht="22.5" hidden="1">
      <c r="A11" s="463"/>
      <c r="B11" s="508"/>
      <c r="C11" s="463"/>
      <c r="D11" s="1016" t="s">
        <v>110</v>
      </c>
      <c r="E11" s="1019" t="s">
        <v>296</v>
      </c>
      <c r="F11" s="1018" t="str">
        <f>IF(region_name="","",region_name)</f>
        <v>Приморский край</v>
      </c>
      <c r="G11" s="1019" t="s">
        <v>297</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2543168948</v>
      </c>
      <c r="G14" s="1019" t="s">
        <v>301</v>
      </c>
      <c r="H14" s="481"/>
    </row>
    <row customHeight="1" ht="22.5" hidden="1">
      <c r="A15" s="463"/>
      <c r="B15" s="508"/>
      <c r="C15" s="463"/>
      <c r="D15" s="1016" t="s">
        <v>302</v>
      </c>
      <c r="E15" s="1017" t="s">
        <v>303</v>
      </c>
      <c r="F15" s="1018" t="str">
        <f>IF(kpp="","",kpp)</f>
        <v>254301001</v>
      </c>
      <c r="G15" s="1019" t="s">
        <v>304</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91</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3A05-BCEE-FEB2-0C3B-DDC21EABCE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1"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"Новая Энергетика"</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13EAA-FCEF-1646-C0F9-C78E5810CDE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346</v>
      </c>
      <c r="I1" s="2082"/>
    </row>
    <row s="3156" customFormat="1" customHeight="1" ht="14.25" hidden="1">
      <c r="C2" s="1659"/>
      <c r="D2" s="2086" t="s">
        <v>110</v>
      </c>
      <c r="E2" s="2088"/>
      <c r="F2" s="1665"/>
      <c r="G2" s="1660" t="s">
        <v>110</v>
      </c>
      <c r="H2" s="1663"/>
      <c r="I2" s="1661"/>
      <c r="L2" s="1662"/>
      <c r="M2" s="1662"/>
      <c r="N2" s="1662"/>
      <c r="O2" s="1662" t="s">
        <v>376</v>
      </c>
      <c r="P2" s="1662"/>
      <c r="Q2" s="1662"/>
      <c r="R2" s="1664" t="s">
        <v>375</v>
      </c>
      <c r="S2" s="1664" t="s">
        <v>375</v>
      </c>
      <c r="T2" s="1662"/>
      <c r="U2" s="1662"/>
    </row>
    <row s="3156"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"Новая Энергетика"</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379</v>
      </c>
      <c r="I11" s="2028" t="s">
        <v>380</v>
      </c>
      <c r="J11" s="2067"/>
    </row>
    <row customHeight="1" ht="14.25">
      <c r="C12" s="1546"/>
      <c r="D12" s="1971"/>
      <c r="E12" s="2067"/>
      <c r="F12" s="2037"/>
      <c r="G12" s="2038"/>
      <c r="H12" s="2090"/>
      <c r="I12" s="2090"/>
      <c r="J12" s="2067"/>
    </row>
    <row s="2610"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ED794-B604-FD3E-84F9-2C614E0F5B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84</v>
      </c>
      <c r="H1" s="495" t="s">
        <v>85</v>
      </c>
      <c r="I1" s="495" t="s">
        <v>86</v>
      </c>
      <c r="P1" s="495" t="s">
        <v>84</v>
      </c>
      <c r="Q1" s="495" t="s">
        <v>85</v>
      </c>
      <c r="R1" s="495" t="s">
        <v>86</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3" customFormat="1" customHeight="1" ht="17.25">
      <c r="A5" s="765"/>
      <c r="D5" s="828"/>
      <c r="E5" s="2079" t="str">
        <f>IF(org=0,"Не определено",org)</f>
        <v>ООО "Новая Энергетика"</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89</v>
      </c>
      <c r="F8" s="829"/>
      <c r="G8" s="471" t="s">
        <v>87</v>
      </c>
      <c r="H8" s="471" t="s">
        <v>88</v>
      </c>
      <c r="I8" s="420" t="s">
        <v>86</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68</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13EBA-A327-07E8-508F-4C3B53F177F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68</v>
      </c>
      <c r="AJ17" s="2105"/>
      <c r="AK17" s="2104" t="s">
        <v>68</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404</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FA18-6125-3DD3-2974-AE6F4B350683}" mc:Ignorable="x14ac xr xr2 xr3">
  <sheetPr>
    <tabColor theme="6" tint="0.4"/>
  </sheetPr>
  <dimension ref="A1:KV68"/>
  <sheetViews>
    <sheetView topLeftCell="P25" showGridLines="0" zoomScale="90" workbookViewId="0" tabSelected="1">
      <selection activeCell="KM55" sqref="KM5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301" max="301" width="10.57421875" hidden="1"/>
    <col min="302" max="302" style="2940" width="4.7109375" customWidth="1"/>
    <col min="303" max="303" style="2940" width="115.7109375" customWidth="1"/>
    <col min="304" max="305" style="2611" width="10.57421875"/>
    <col min="306" max="306" style="2611" width="11.140625" customWidth="1"/>
    <col min="307" max="308" style="2611" width="10.57421875"/>
  </cols>
  <sheetData>
    <row customHeight="1" ht="14.25" hidden="1">
      <c r="Y1" s="323"/>
      <c r="Z1" s="323"/>
      <c r="AG1" s="323"/>
      <c r="AH1" s="323"/>
      <c r="AL1" s="3374"/>
      <c r="AM1" s="3374"/>
      <c r="AN1" s="3374"/>
      <c r="AO1" s="3374"/>
      <c r="AP1" s="3374"/>
      <c r="AQ1" s="3374"/>
      <c r="AR1" s="3374"/>
      <c r="AS1" s="3374"/>
      <c r="AT1" s="3374"/>
      <c r="AU1" s="3374"/>
      <c r="AV1" s="3374"/>
      <c r="AW1" s="3374"/>
      <c r="AX1" s="3374"/>
      <c r="AY1" s="3374"/>
      <c r="AZ1" s="3374"/>
      <c r="BA1" s="3374"/>
      <c r="BB1" s="3374"/>
      <c r="BC1" s="3374"/>
      <c r="BD1" s="3374"/>
      <c r="BE1" s="3374"/>
      <c r="BF1" s="3374"/>
      <c r="BG1" s="3374"/>
      <c r="BH1" s="3374"/>
      <c r="BI1" s="3374"/>
      <c r="BJ1" s="3374"/>
      <c r="BK1" s="3374"/>
      <c r="BL1" s="3374"/>
      <c r="BM1" s="3374"/>
      <c r="BN1" s="3374"/>
      <c r="BO1" s="3374"/>
      <c r="BP1" s="3374"/>
      <c r="BQ1" s="3374"/>
      <c r="BR1" s="3374"/>
      <c r="BS1" s="3374"/>
      <c r="BT1" s="3374"/>
      <c r="BU1" s="3374"/>
      <c r="BV1" s="3374"/>
      <c r="BW1" s="3374"/>
      <c r="BX1" s="3374"/>
      <c r="BY1" s="3374"/>
      <c r="BZ1" s="3374"/>
      <c r="CA1" s="3374"/>
      <c r="CB1" s="3374"/>
      <c r="CC1" s="3374"/>
      <c r="CD1" s="3374"/>
      <c r="CE1" s="3374"/>
      <c r="CF1" s="3374"/>
      <c r="CG1" s="3374"/>
      <c r="CH1" s="3374"/>
      <c r="CI1" s="3374"/>
      <c r="CJ1" s="3374"/>
      <c r="CK1" s="3374"/>
      <c r="CL1" s="3374"/>
      <c r="CM1" s="3374"/>
      <c r="CN1" s="3374"/>
      <c r="CO1" s="3374"/>
      <c r="CP1" s="3374"/>
      <c r="CQ1" s="3374"/>
      <c r="CR1" s="3374"/>
      <c r="CS1" s="3374"/>
      <c r="CT1" s="3374"/>
      <c r="CU1" s="3374"/>
      <c r="CV1" s="3374"/>
      <c r="CW1" s="3374"/>
      <c r="CX1" s="3374"/>
      <c r="CY1" s="3374"/>
      <c r="CZ1" s="3374"/>
      <c r="DA1" s="3374"/>
      <c r="DB1" s="3374"/>
      <c r="DC1" s="3374"/>
      <c r="DD1" s="3374"/>
      <c r="DE1" s="3374"/>
      <c r="DF1" s="3374"/>
      <c r="DG1" s="3374"/>
      <c r="DH1" s="3374"/>
      <c r="DI1" s="3374"/>
      <c r="DJ1" s="3374"/>
      <c r="DK1" s="3374"/>
      <c r="DL1" s="3374"/>
      <c r="DM1" s="3374"/>
      <c r="DN1" s="3374"/>
      <c r="DO1" s="3374"/>
      <c r="DP1" s="3374"/>
      <c r="DQ1" s="3374"/>
      <c r="DR1" s="3374"/>
      <c r="DS1" s="3374"/>
      <c r="DT1" s="3374"/>
      <c r="DU1" s="3374"/>
      <c r="DV1" s="3374"/>
      <c r="DW1" s="3374"/>
      <c r="DX1" s="3374"/>
      <c r="DY1" s="3374"/>
      <c r="DZ1" s="3374"/>
      <c r="EA1" s="3374"/>
      <c r="EB1" s="3374"/>
      <c r="EC1" s="3374"/>
      <c r="ED1" s="3374"/>
      <c r="EE1" s="3374"/>
      <c r="EF1" s="3374"/>
      <c r="EG1" s="3374"/>
      <c r="EH1" s="3374"/>
      <c r="EI1" s="3374"/>
      <c r="EJ1" s="3374"/>
      <c r="EK1" s="3374"/>
      <c r="EL1" s="3374"/>
      <c r="EM1" s="3374"/>
      <c r="EN1" s="3374"/>
      <c r="EO1" s="3374"/>
      <c r="EP1" s="3374"/>
      <c r="EQ1" s="3374"/>
      <c r="ER1" s="3374"/>
      <c r="ES1" s="3374"/>
      <c r="ET1" s="3374"/>
      <c r="EU1" s="3374"/>
      <c r="EV1" s="3374"/>
      <c r="EW1" s="3374"/>
      <c r="EX1" s="3374"/>
      <c r="EY1" s="3374"/>
      <c r="EZ1" s="3374"/>
      <c r="FA1" s="3374"/>
      <c r="FB1" s="3374"/>
      <c r="FC1" s="3374"/>
      <c r="FD1" s="3374"/>
      <c r="FE1" s="3374"/>
      <c r="FF1" s="3374"/>
      <c r="FG1" s="3374"/>
      <c r="FH1" s="3374"/>
      <c r="FI1" s="3374"/>
      <c r="FJ1" s="3374"/>
      <c r="FK1" s="3374"/>
      <c r="FL1" s="3374"/>
      <c r="FM1" s="3374"/>
      <c r="FN1" s="3374"/>
      <c r="FO1" s="3374"/>
      <c r="FP1" s="3374"/>
      <c r="FQ1" s="3374"/>
      <c r="FR1" s="3374"/>
      <c r="FS1" s="3374"/>
      <c r="FT1" s="3374"/>
      <c r="FU1" s="3374"/>
      <c r="FV1" s="3374"/>
      <c r="FW1" s="3374"/>
      <c r="FX1" s="3374"/>
      <c r="FY1" s="3374"/>
      <c r="FZ1" s="3374"/>
      <c r="GA1" s="3374"/>
      <c r="GB1" s="3374"/>
      <c r="GC1" s="3374"/>
      <c r="GD1" s="3374"/>
      <c r="GE1" s="3374"/>
      <c r="GF1" s="3374"/>
      <c r="GG1" s="3374"/>
      <c r="GH1" s="3374"/>
      <c r="GI1" s="3374"/>
      <c r="GJ1" s="3374"/>
      <c r="GK1" s="3374"/>
      <c r="GL1" s="3374"/>
      <c r="GM1" s="3374"/>
      <c r="GN1" s="3374"/>
      <c r="GO1" s="3374"/>
      <c r="GP1" s="3374"/>
      <c r="GQ1" s="3374"/>
      <c r="GR1" s="3374"/>
      <c r="GS1" s="3374"/>
      <c r="GT1" s="3374"/>
      <c r="GU1" s="3374"/>
      <c r="GV1" s="3374"/>
      <c r="GW1" s="3374"/>
      <c r="GX1" s="3374"/>
      <c r="GY1" s="3374"/>
      <c r="GZ1" s="3374"/>
      <c r="HA1" s="3374"/>
      <c r="HB1" s="3374"/>
      <c r="HC1" s="3374"/>
      <c r="HD1" s="3374"/>
      <c r="HE1" s="3374"/>
      <c r="HF1" s="3374"/>
      <c r="HG1" s="3374"/>
      <c r="HH1" s="3374"/>
      <c r="HI1" s="3374"/>
      <c r="HJ1" s="3374"/>
      <c r="HK1" s="3374"/>
      <c r="HL1" s="3374"/>
      <c r="HM1" s="3374"/>
      <c r="HN1" s="3374"/>
      <c r="HO1" s="3374"/>
      <c r="HP1" s="3374"/>
      <c r="HQ1" s="3374"/>
      <c r="HR1" s="3374"/>
      <c r="HS1" s="3374"/>
      <c r="HT1" s="3374"/>
      <c r="HU1" s="3374"/>
      <c r="HV1" s="3374"/>
      <c r="HW1" s="3374"/>
      <c r="HX1" s="3374"/>
      <c r="HY1" s="3374"/>
      <c r="HZ1" s="3374"/>
      <c r="IA1" s="3374"/>
      <c r="IB1" s="3374"/>
      <c r="IC1" s="3374"/>
      <c r="ID1" s="3374"/>
      <c r="IE1" s="3374"/>
      <c r="IF1" s="3374"/>
      <c r="IG1" s="3374"/>
      <c r="IH1" s="3374"/>
      <c r="II1" s="3374"/>
      <c r="IJ1" s="3374"/>
      <c r="IK1" s="3374"/>
      <c r="IL1" s="3374"/>
      <c r="IM1" s="3374"/>
      <c r="IN1" s="3374"/>
      <c r="IO1" s="3374"/>
      <c r="IP1" s="3374"/>
      <c r="IQ1" s="3374"/>
      <c r="IR1" s="3374"/>
      <c r="IS1" s="3374"/>
      <c r="IT1" s="3374"/>
      <c r="IU1" s="3374"/>
      <c r="IV1" s="3374"/>
      <c r="IW1" s="3374"/>
      <c r="IX1" s="3374"/>
      <c r="IY1" s="3374"/>
      <c r="IZ1" s="3374"/>
      <c r="JA1" s="3374"/>
      <c r="JB1" s="3374"/>
      <c r="JC1" s="3374"/>
      <c r="JD1" s="3374"/>
      <c r="JE1" s="3374"/>
      <c r="JF1" s="3374"/>
      <c r="JG1" s="3374"/>
      <c r="JH1" s="3374"/>
      <c r="JI1" s="3374"/>
      <c r="JJ1" s="3374"/>
      <c r="JK1" s="3374"/>
      <c r="JL1" s="3374"/>
      <c r="JM1" s="3374"/>
      <c r="JN1" s="3374"/>
      <c r="JO1" s="3374"/>
      <c r="JP1" s="3374"/>
      <c r="JQ1" s="3374"/>
      <c r="JR1" s="3374"/>
      <c r="JS1" s="3374"/>
      <c r="JT1" s="3374"/>
      <c r="JU1" s="3374"/>
      <c r="JV1" s="3374"/>
      <c r="JW1" s="3374"/>
      <c r="JX1" s="3374"/>
      <c r="JY1" s="3374"/>
      <c r="JZ1" s="3374"/>
      <c r="KA1" s="3374"/>
      <c r="KB1" s="3374"/>
      <c r="KC1" s="3374"/>
      <c r="KD1" s="3374"/>
      <c r="KE1" s="3374"/>
      <c r="KF1" s="3374"/>
      <c r="KG1" s="3374"/>
      <c r="KH1" s="3374"/>
      <c r="KI1" s="3374"/>
      <c r="KJ1" s="3374"/>
      <c r="KK1" s="3374"/>
      <c r="KL1" s="3374"/>
      <c r="KM1" s="3374"/>
      <c r="KN1" s="3374"/>
      <c r="KO1" s="337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6"/>
      <c r="AM2" s="3377"/>
      <c r="AN2" s="3377"/>
      <c r="AO2" s="3377"/>
      <c r="AP2" s="3377"/>
      <c r="AQ2" s="3377"/>
      <c r="AR2" s="3377"/>
      <c r="AS2" s="3378"/>
      <c r="AT2" s="3376"/>
      <c r="AU2" s="3377"/>
      <c r="AV2" s="3377"/>
      <c r="AW2" s="3377"/>
      <c r="AX2" s="3377"/>
      <c r="AY2" s="3377"/>
      <c r="AZ2" s="3377"/>
      <c r="BA2" s="3378"/>
      <c r="BB2" s="3376"/>
      <c r="BC2" s="3377"/>
      <c r="BD2" s="3377"/>
      <c r="BE2" s="3377"/>
      <c r="BF2" s="3377"/>
      <c r="BG2" s="3377"/>
      <c r="BH2" s="3377"/>
      <c r="BI2" s="3378"/>
      <c r="BJ2" s="3376"/>
      <c r="BK2" s="3377"/>
      <c r="BL2" s="3377"/>
      <c r="BM2" s="3377"/>
      <c r="BN2" s="3377"/>
      <c r="BO2" s="3377"/>
      <c r="BP2" s="3377"/>
      <c r="BQ2" s="3378"/>
      <c r="BR2" s="3376"/>
      <c r="BS2" s="3377"/>
      <c r="BT2" s="3377"/>
      <c r="BU2" s="3377"/>
      <c r="BV2" s="3377"/>
      <c r="BW2" s="3377"/>
      <c r="BX2" s="3377"/>
      <c r="BY2" s="3378"/>
      <c r="BZ2" s="3376"/>
      <c r="CA2" s="3377"/>
      <c r="CB2" s="3377"/>
      <c r="CC2" s="3377"/>
      <c r="CD2" s="3377"/>
      <c r="CE2" s="3377"/>
      <c r="CF2" s="3377"/>
      <c r="CG2" s="3378"/>
      <c r="CH2" s="3376"/>
      <c r="CI2" s="3377"/>
      <c r="CJ2" s="3377"/>
      <c r="CK2" s="3377"/>
      <c r="CL2" s="3377"/>
      <c r="CM2" s="3377"/>
      <c r="CN2" s="3377"/>
      <c r="CO2" s="3378"/>
      <c r="CP2" s="3376"/>
      <c r="CQ2" s="3377"/>
      <c r="CR2" s="3377"/>
      <c r="CS2" s="3377"/>
      <c r="CT2" s="3377"/>
      <c r="CU2" s="3377"/>
      <c r="CV2" s="3377"/>
      <c r="CW2" s="3378"/>
      <c r="CX2" s="3376"/>
      <c r="CY2" s="3377"/>
      <c r="CZ2" s="3377"/>
      <c r="DA2" s="3377"/>
      <c r="DB2" s="3377"/>
      <c r="DC2" s="3377"/>
      <c r="DD2" s="3377"/>
      <c r="DE2" s="3378"/>
      <c r="DF2" s="3376"/>
      <c r="DG2" s="3377"/>
      <c r="DH2" s="3377"/>
      <c r="DI2" s="3377"/>
      <c r="DJ2" s="3377"/>
      <c r="DK2" s="3377"/>
      <c r="DL2" s="3377"/>
      <c r="DM2" s="3378"/>
      <c r="DN2" s="3376"/>
      <c r="DO2" s="3377"/>
      <c r="DP2" s="3377"/>
      <c r="DQ2" s="3377"/>
      <c r="DR2" s="3377"/>
      <c r="DS2" s="3377"/>
      <c r="DT2" s="3377"/>
      <c r="DU2" s="3378"/>
      <c r="DV2" s="3376"/>
      <c r="DW2" s="3377"/>
      <c r="DX2" s="3377"/>
      <c r="DY2" s="3377"/>
      <c r="DZ2" s="3377"/>
      <c r="EA2" s="3377"/>
      <c r="EB2" s="3377"/>
      <c r="EC2" s="3378"/>
      <c r="ED2" s="3376"/>
      <c r="EE2" s="3377"/>
      <c r="EF2" s="3377"/>
      <c r="EG2" s="3377"/>
      <c r="EH2" s="3377"/>
      <c r="EI2" s="3377"/>
      <c r="EJ2" s="3377"/>
      <c r="EK2" s="3378"/>
      <c r="EL2" s="3376"/>
      <c r="EM2" s="3377"/>
      <c r="EN2" s="3377"/>
      <c r="EO2" s="3377"/>
      <c r="EP2" s="3377"/>
      <c r="EQ2" s="3377"/>
      <c r="ER2" s="3377"/>
      <c r="ES2" s="3378"/>
      <c r="ET2" s="3376"/>
      <c r="EU2" s="3377"/>
      <c r="EV2" s="3377"/>
      <c r="EW2" s="3377"/>
      <c r="EX2" s="3377"/>
      <c r="EY2" s="3377"/>
      <c r="EZ2" s="3377"/>
      <c r="FA2" s="3378"/>
      <c r="FB2" s="3376"/>
      <c r="FC2" s="3377"/>
      <c r="FD2" s="3377"/>
      <c r="FE2" s="3377"/>
      <c r="FF2" s="3377"/>
      <c r="FG2" s="3377"/>
      <c r="FH2" s="3377"/>
      <c r="FI2" s="3378"/>
      <c r="FJ2" s="3376"/>
      <c r="FK2" s="3377"/>
      <c r="FL2" s="3377"/>
      <c r="FM2" s="3377"/>
      <c r="FN2" s="3377"/>
      <c r="FO2" s="3377"/>
      <c r="FP2" s="3377"/>
      <c r="FQ2" s="3378"/>
      <c r="FR2" s="3376"/>
      <c r="FS2" s="3377"/>
      <c r="FT2" s="3377"/>
      <c r="FU2" s="3377"/>
      <c r="FV2" s="3377"/>
      <c r="FW2" s="3377"/>
      <c r="FX2" s="3377"/>
      <c r="FY2" s="3378"/>
      <c r="FZ2" s="3376"/>
      <c r="GA2" s="3377"/>
      <c r="GB2" s="3377"/>
      <c r="GC2" s="3377"/>
      <c r="GD2" s="3377"/>
      <c r="GE2" s="3377"/>
      <c r="GF2" s="3377"/>
      <c r="GG2" s="3378"/>
      <c r="GH2" s="3376"/>
      <c r="GI2" s="3377"/>
      <c r="GJ2" s="3377"/>
      <c r="GK2" s="3377"/>
      <c r="GL2" s="3377"/>
      <c r="GM2" s="3377"/>
      <c r="GN2" s="3377"/>
      <c r="GO2" s="3378"/>
      <c r="GP2" s="3376"/>
      <c r="GQ2" s="3377"/>
      <c r="GR2" s="3377"/>
      <c r="GS2" s="3377"/>
      <c r="GT2" s="3377"/>
      <c r="GU2" s="3377"/>
      <c r="GV2" s="3377"/>
      <c r="GW2" s="3378"/>
      <c r="GX2" s="3376"/>
      <c r="GY2" s="3377"/>
      <c r="GZ2" s="3377"/>
      <c r="HA2" s="3377"/>
      <c r="HB2" s="3377"/>
      <c r="HC2" s="3377"/>
      <c r="HD2" s="3377"/>
      <c r="HE2" s="3378"/>
      <c r="HF2" s="3376"/>
      <c r="HG2" s="3377"/>
      <c r="HH2" s="3377"/>
      <c r="HI2" s="3377"/>
      <c r="HJ2" s="3377"/>
      <c r="HK2" s="3377"/>
      <c r="HL2" s="3377"/>
      <c r="HM2" s="3378"/>
      <c r="HN2" s="3376"/>
      <c r="HO2" s="3377"/>
      <c r="HP2" s="3377"/>
      <c r="HQ2" s="3377"/>
      <c r="HR2" s="3377"/>
      <c r="HS2" s="3377"/>
      <c r="HT2" s="3377"/>
      <c r="HU2" s="3378"/>
      <c r="HV2" s="3376"/>
      <c r="HW2" s="3377"/>
      <c r="HX2" s="3377"/>
      <c r="HY2" s="3377"/>
      <c r="HZ2" s="3377"/>
      <c r="IA2" s="3377"/>
      <c r="IB2" s="3377"/>
      <c r="IC2" s="3378"/>
      <c r="ID2" s="3376"/>
      <c r="IE2" s="3377"/>
      <c r="IF2" s="3377"/>
      <c r="IG2" s="3377"/>
      <c r="IH2" s="3377"/>
      <c r="II2" s="3377"/>
      <c r="IJ2" s="3377"/>
      <c r="IK2" s="3378"/>
      <c r="IL2" s="3376"/>
      <c r="IM2" s="3377"/>
      <c r="IN2" s="3377"/>
      <c r="IO2" s="3377"/>
      <c r="IP2" s="3377"/>
      <c r="IQ2" s="3377"/>
      <c r="IR2" s="3377"/>
      <c r="IS2" s="3378"/>
      <c r="IT2" s="3376"/>
      <c r="IU2" s="3377"/>
      <c r="IV2" s="3377"/>
      <c r="IW2" s="3377"/>
      <c r="IX2" s="3377"/>
      <c r="IY2" s="3377"/>
      <c r="IZ2" s="3377"/>
      <c r="JA2" s="3378"/>
      <c r="JB2" s="3376"/>
      <c r="JC2" s="3377"/>
      <c r="JD2" s="3377"/>
      <c r="JE2" s="3377"/>
      <c r="JF2" s="3377"/>
      <c r="JG2" s="3377"/>
      <c r="JH2" s="3377"/>
      <c r="JI2" s="3378"/>
      <c r="JJ2" s="3376"/>
      <c r="JK2" s="3377"/>
      <c r="JL2" s="3377"/>
      <c r="JM2" s="3377"/>
      <c r="JN2" s="3377"/>
      <c r="JO2" s="3377"/>
      <c r="JP2" s="3377"/>
      <c r="JQ2" s="3378"/>
      <c r="JR2" s="3376"/>
      <c r="JS2" s="3377"/>
      <c r="JT2" s="3377"/>
      <c r="JU2" s="3377"/>
      <c r="JV2" s="3377"/>
      <c r="JW2" s="3377"/>
      <c r="JX2" s="3377"/>
      <c r="JY2" s="3378"/>
      <c r="JZ2" s="3376"/>
      <c r="KA2" s="3377"/>
      <c r="KB2" s="3377"/>
      <c r="KC2" s="3377"/>
      <c r="KD2" s="3377"/>
      <c r="KE2" s="3377"/>
      <c r="KF2" s="3377"/>
      <c r="KG2" s="3378"/>
      <c r="KH2" s="3376"/>
      <c r="KI2" s="3377"/>
      <c r="KJ2" s="3377"/>
      <c r="KK2" s="3377"/>
      <c r="KL2" s="3377"/>
      <c r="KM2" s="3377"/>
      <c r="KN2" s="3377"/>
      <c r="KO2" s="3378"/>
      <c r="KP2" s="2103"/>
      <c r="KQ2" s="1286" t="s">
        <v>390</v>
      </c>
      <c r="KS2" s="506"/>
      <c r="KT2" s="506" t="str">
        <f>IF(T2="","",T2)</f>
        <v>Наименование тарифа</v>
      </c>
      <c r="KU2" s="506"/>
      <c r="KV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6"/>
      <c r="AM3" s="3377"/>
      <c r="AN3" s="3377"/>
      <c r="AO3" s="3377"/>
      <c r="AP3" s="3377"/>
      <c r="AQ3" s="3377"/>
      <c r="AR3" s="3377"/>
      <c r="AS3" s="3378"/>
      <c r="AT3" s="3376"/>
      <c r="AU3" s="3377"/>
      <c r="AV3" s="3377"/>
      <c r="AW3" s="3377"/>
      <c r="AX3" s="3377"/>
      <c r="AY3" s="3377"/>
      <c r="AZ3" s="3377"/>
      <c r="BA3" s="3378"/>
      <c r="BB3" s="3376"/>
      <c r="BC3" s="3377"/>
      <c r="BD3" s="3377"/>
      <c r="BE3" s="3377"/>
      <c r="BF3" s="3377"/>
      <c r="BG3" s="3377"/>
      <c r="BH3" s="3377"/>
      <c r="BI3" s="3378"/>
      <c r="BJ3" s="3376"/>
      <c r="BK3" s="3377"/>
      <c r="BL3" s="3377"/>
      <c r="BM3" s="3377"/>
      <c r="BN3" s="3377"/>
      <c r="BO3" s="3377"/>
      <c r="BP3" s="3377"/>
      <c r="BQ3" s="3378"/>
      <c r="BR3" s="3376"/>
      <c r="BS3" s="3377"/>
      <c r="BT3" s="3377"/>
      <c r="BU3" s="3377"/>
      <c r="BV3" s="3377"/>
      <c r="BW3" s="3377"/>
      <c r="BX3" s="3377"/>
      <c r="BY3" s="3378"/>
      <c r="BZ3" s="3376"/>
      <c r="CA3" s="3377"/>
      <c r="CB3" s="3377"/>
      <c r="CC3" s="3377"/>
      <c r="CD3" s="3377"/>
      <c r="CE3" s="3377"/>
      <c r="CF3" s="3377"/>
      <c r="CG3" s="3378"/>
      <c r="CH3" s="3376"/>
      <c r="CI3" s="3377"/>
      <c r="CJ3" s="3377"/>
      <c r="CK3" s="3377"/>
      <c r="CL3" s="3377"/>
      <c r="CM3" s="3377"/>
      <c r="CN3" s="3377"/>
      <c r="CO3" s="3378"/>
      <c r="CP3" s="3376"/>
      <c r="CQ3" s="3377"/>
      <c r="CR3" s="3377"/>
      <c r="CS3" s="3377"/>
      <c r="CT3" s="3377"/>
      <c r="CU3" s="3377"/>
      <c r="CV3" s="3377"/>
      <c r="CW3" s="3378"/>
      <c r="CX3" s="3376"/>
      <c r="CY3" s="3377"/>
      <c r="CZ3" s="3377"/>
      <c r="DA3" s="3377"/>
      <c r="DB3" s="3377"/>
      <c r="DC3" s="3377"/>
      <c r="DD3" s="3377"/>
      <c r="DE3" s="3378"/>
      <c r="DF3" s="3376"/>
      <c r="DG3" s="3377"/>
      <c r="DH3" s="3377"/>
      <c r="DI3" s="3377"/>
      <c r="DJ3" s="3377"/>
      <c r="DK3" s="3377"/>
      <c r="DL3" s="3377"/>
      <c r="DM3" s="3378"/>
      <c r="DN3" s="3376"/>
      <c r="DO3" s="3377"/>
      <c r="DP3" s="3377"/>
      <c r="DQ3" s="3377"/>
      <c r="DR3" s="3377"/>
      <c r="DS3" s="3377"/>
      <c r="DT3" s="3377"/>
      <c r="DU3" s="3378"/>
      <c r="DV3" s="3376"/>
      <c r="DW3" s="3377"/>
      <c r="DX3" s="3377"/>
      <c r="DY3" s="3377"/>
      <c r="DZ3" s="3377"/>
      <c r="EA3" s="3377"/>
      <c r="EB3" s="3377"/>
      <c r="EC3" s="3378"/>
      <c r="ED3" s="3376"/>
      <c r="EE3" s="3377"/>
      <c r="EF3" s="3377"/>
      <c r="EG3" s="3377"/>
      <c r="EH3" s="3377"/>
      <c r="EI3" s="3377"/>
      <c r="EJ3" s="3377"/>
      <c r="EK3" s="3378"/>
      <c r="EL3" s="3376"/>
      <c r="EM3" s="3377"/>
      <c r="EN3" s="3377"/>
      <c r="EO3" s="3377"/>
      <c r="EP3" s="3377"/>
      <c r="EQ3" s="3377"/>
      <c r="ER3" s="3377"/>
      <c r="ES3" s="3378"/>
      <c r="ET3" s="3376"/>
      <c r="EU3" s="3377"/>
      <c r="EV3" s="3377"/>
      <c r="EW3" s="3377"/>
      <c r="EX3" s="3377"/>
      <c r="EY3" s="3377"/>
      <c r="EZ3" s="3377"/>
      <c r="FA3" s="3378"/>
      <c r="FB3" s="3376"/>
      <c r="FC3" s="3377"/>
      <c r="FD3" s="3377"/>
      <c r="FE3" s="3377"/>
      <c r="FF3" s="3377"/>
      <c r="FG3" s="3377"/>
      <c r="FH3" s="3377"/>
      <c r="FI3" s="3378"/>
      <c r="FJ3" s="3376"/>
      <c r="FK3" s="3377"/>
      <c r="FL3" s="3377"/>
      <c r="FM3" s="3377"/>
      <c r="FN3" s="3377"/>
      <c r="FO3" s="3377"/>
      <c r="FP3" s="3377"/>
      <c r="FQ3" s="3378"/>
      <c r="FR3" s="3376"/>
      <c r="FS3" s="3377"/>
      <c r="FT3" s="3377"/>
      <c r="FU3" s="3377"/>
      <c r="FV3" s="3377"/>
      <c r="FW3" s="3377"/>
      <c r="FX3" s="3377"/>
      <c r="FY3" s="3378"/>
      <c r="FZ3" s="3376"/>
      <c r="GA3" s="3377"/>
      <c r="GB3" s="3377"/>
      <c r="GC3" s="3377"/>
      <c r="GD3" s="3377"/>
      <c r="GE3" s="3377"/>
      <c r="GF3" s="3377"/>
      <c r="GG3" s="3378"/>
      <c r="GH3" s="3376"/>
      <c r="GI3" s="3377"/>
      <c r="GJ3" s="3377"/>
      <c r="GK3" s="3377"/>
      <c r="GL3" s="3377"/>
      <c r="GM3" s="3377"/>
      <c r="GN3" s="3377"/>
      <c r="GO3" s="3378"/>
      <c r="GP3" s="3376"/>
      <c r="GQ3" s="3377"/>
      <c r="GR3" s="3377"/>
      <c r="GS3" s="3377"/>
      <c r="GT3" s="3377"/>
      <c r="GU3" s="3377"/>
      <c r="GV3" s="3377"/>
      <c r="GW3" s="3378"/>
      <c r="GX3" s="3376"/>
      <c r="GY3" s="3377"/>
      <c r="GZ3" s="3377"/>
      <c r="HA3" s="3377"/>
      <c r="HB3" s="3377"/>
      <c r="HC3" s="3377"/>
      <c r="HD3" s="3377"/>
      <c r="HE3" s="3378"/>
      <c r="HF3" s="3376"/>
      <c r="HG3" s="3377"/>
      <c r="HH3" s="3377"/>
      <c r="HI3" s="3377"/>
      <c r="HJ3" s="3377"/>
      <c r="HK3" s="3377"/>
      <c r="HL3" s="3377"/>
      <c r="HM3" s="3378"/>
      <c r="HN3" s="3376"/>
      <c r="HO3" s="3377"/>
      <c r="HP3" s="3377"/>
      <c r="HQ3" s="3377"/>
      <c r="HR3" s="3377"/>
      <c r="HS3" s="3377"/>
      <c r="HT3" s="3377"/>
      <c r="HU3" s="3378"/>
      <c r="HV3" s="3376"/>
      <c r="HW3" s="3377"/>
      <c r="HX3" s="3377"/>
      <c r="HY3" s="3377"/>
      <c r="HZ3" s="3377"/>
      <c r="IA3" s="3377"/>
      <c r="IB3" s="3377"/>
      <c r="IC3" s="3378"/>
      <c r="ID3" s="3376"/>
      <c r="IE3" s="3377"/>
      <c r="IF3" s="3377"/>
      <c r="IG3" s="3377"/>
      <c r="IH3" s="3377"/>
      <c r="II3" s="3377"/>
      <c r="IJ3" s="3377"/>
      <c r="IK3" s="3378"/>
      <c r="IL3" s="3376"/>
      <c r="IM3" s="3377"/>
      <c r="IN3" s="3377"/>
      <c r="IO3" s="3377"/>
      <c r="IP3" s="3377"/>
      <c r="IQ3" s="3377"/>
      <c r="IR3" s="3377"/>
      <c r="IS3" s="3378"/>
      <c r="IT3" s="3376"/>
      <c r="IU3" s="3377"/>
      <c r="IV3" s="3377"/>
      <c r="IW3" s="3377"/>
      <c r="IX3" s="3377"/>
      <c r="IY3" s="3377"/>
      <c r="IZ3" s="3377"/>
      <c r="JA3" s="3378"/>
      <c r="JB3" s="3376"/>
      <c r="JC3" s="3377"/>
      <c r="JD3" s="3377"/>
      <c r="JE3" s="3377"/>
      <c r="JF3" s="3377"/>
      <c r="JG3" s="3377"/>
      <c r="JH3" s="3377"/>
      <c r="JI3" s="3378"/>
      <c r="JJ3" s="3376"/>
      <c r="JK3" s="3377"/>
      <c r="JL3" s="3377"/>
      <c r="JM3" s="3377"/>
      <c r="JN3" s="3377"/>
      <c r="JO3" s="3377"/>
      <c r="JP3" s="3377"/>
      <c r="JQ3" s="3378"/>
      <c r="JR3" s="3376"/>
      <c r="JS3" s="3377"/>
      <c r="JT3" s="3377"/>
      <c r="JU3" s="3377"/>
      <c r="JV3" s="3377"/>
      <c r="JW3" s="3377"/>
      <c r="JX3" s="3377"/>
      <c r="JY3" s="3378"/>
      <c r="JZ3" s="3376"/>
      <c r="KA3" s="3377"/>
      <c r="KB3" s="3377"/>
      <c r="KC3" s="3377"/>
      <c r="KD3" s="3377"/>
      <c r="KE3" s="3377"/>
      <c r="KF3" s="3377"/>
      <c r="KG3" s="3378"/>
      <c r="KH3" s="3376"/>
      <c r="KI3" s="3377"/>
      <c r="KJ3" s="3377"/>
      <c r="KK3" s="3377"/>
      <c r="KL3" s="3377"/>
      <c r="KM3" s="3377"/>
      <c r="KN3" s="3377"/>
      <c r="KO3" s="3378"/>
      <c r="KP3" s="2103"/>
      <c r="KQ3" s="1286" t="s">
        <v>392</v>
      </c>
      <c r="KS3" s="506"/>
      <c r="KT3" s="506" t="str">
        <f>IF(T3="","",T3)</f>
        <v>Территория действия тарифа</v>
      </c>
      <c r="KU3" s="506"/>
      <c r="KV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6"/>
      <c r="AM4" s="3377"/>
      <c r="AN4" s="3377"/>
      <c r="AO4" s="3377"/>
      <c r="AP4" s="3377"/>
      <c r="AQ4" s="3377"/>
      <c r="AR4" s="3377"/>
      <c r="AS4" s="3378"/>
      <c r="AT4" s="3376"/>
      <c r="AU4" s="3377"/>
      <c r="AV4" s="3377"/>
      <c r="AW4" s="3377"/>
      <c r="AX4" s="3377"/>
      <c r="AY4" s="3377"/>
      <c r="AZ4" s="3377"/>
      <c r="BA4" s="3378"/>
      <c r="BB4" s="3376"/>
      <c r="BC4" s="3377"/>
      <c r="BD4" s="3377"/>
      <c r="BE4" s="3377"/>
      <c r="BF4" s="3377"/>
      <c r="BG4" s="3377"/>
      <c r="BH4" s="3377"/>
      <c r="BI4" s="3378"/>
      <c r="BJ4" s="3376"/>
      <c r="BK4" s="3377"/>
      <c r="BL4" s="3377"/>
      <c r="BM4" s="3377"/>
      <c r="BN4" s="3377"/>
      <c r="BO4" s="3377"/>
      <c r="BP4" s="3377"/>
      <c r="BQ4" s="3378"/>
      <c r="BR4" s="3376"/>
      <c r="BS4" s="3377"/>
      <c r="BT4" s="3377"/>
      <c r="BU4" s="3377"/>
      <c r="BV4" s="3377"/>
      <c r="BW4" s="3377"/>
      <c r="BX4" s="3377"/>
      <c r="BY4" s="3378"/>
      <c r="BZ4" s="3376"/>
      <c r="CA4" s="3377"/>
      <c r="CB4" s="3377"/>
      <c r="CC4" s="3377"/>
      <c r="CD4" s="3377"/>
      <c r="CE4" s="3377"/>
      <c r="CF4" s="3377"/>
      <c r="CG4" s="3378"/>
      <c r="CH4" s="3376"/>
      <c r="CI4" s="3377"/>
      <c r="CJ4" s="3377"/>
      <c r="CK4" s="3377"/>
      <c r="CL4" s="3377"/>
      <c r="CM4" s="3377"/>
      <c r="CN4" s="3377"/>
      <c r="CO4" s="3378"/>
      <c r="CP4" s="3376"/>
      <c r="CQ4" s="3377"/>
      <c r="CR4" s="3377"/>
      <c r="CS4" s="3377"/>
      <c r="CT4" s="3377"/>
      <c r="CU4" s="3377"/>
      <c r="CV4" s="3377"/>
      <c r="CW4" s="3378"/>
      <c r="CX4" s="3376"/>
      <c r="CY4" s="3377"/>
      <c r="CZ4" s="3377"/>
      <c r="DA4" s="3377"/>
      <c r="DB4" s="3377"/>
      <c r="DC4" s="3377"/>
      <c r="DD4" s="3377"/>
      <c r="DE4" s="3378"/>
      <c r="DF4" s="3376"/>
      <c r="DG4" s="3377"/>
      <c r="DH4" s="3377"/>
      <c r="DI4" s="3377"/>
      <c r="DJ4" s="3377"/>
      <c r="DK4" s="3377"/>
      <c r="DL4" s="3377"/>
      <c r="DM4" s="3378"/>
      <c r="DN4" s="3376"/>
      <c r="DO4" s="3377"/>
      <c r="DP4" s="3377"/>
      <c r="DQ4" s="3377"/>
      <c r="DR4" s="3377"/>
      <c r="DS4" s="3377"/>
      <c r="DT4" s="3377"/>
      <c r="DU4" s="3378"/>
      <c r="DV4" s="3376"/>
      <c r="DW4" s="3377"/>
      <c r="DX4" s="3377"/>
      <c r="DY4" s="3377"/>
      <c r="DZ4" s="3377"/>
      <c r="EA4" s="3377"/>
      <c r="EB4" s="3377"/>
      <c r="EC4" s="3378"/>
      <c r="ED4" s="3376"/>
      <c r="EE4" s="3377"/>
      <c r="EF4" s="3377"/>
      <c r="EG4" s="3377"/>
      <c r="EH4" s="3377"/>
      <c r="EI4" s="3377"/>
      <c r="EJ4" s="3377"/>
      <c r="EK4" s="3378"/>
      <c r="EL4" s="3376"/>
      <c r="EM4" s="3377"/>
      <c r="EN4" s="3377"/>
      <c r="EO4" s="3377"/>
      <c r="EP4" s="3377"/>
      <c r="EQ4" s="3377"/>
      <c r="ER4" s="3377"/>
      <c r="ES4" s="3378"/>
      <c r="ET4" s="3376"/>
      <c r="EU4" s="3377"/>
      <c r="EV4" s="3377"/>
      <c r="EW4" s="3377"/>
      <c r="EX4" s="3377"/>
      <c r="EY4" s="3377"/>
      <c r="EZ4" s="3377"/>
      <c r="FA4" s="3378"/>
      <c r="FB4" s="3376"/>
      <c r="FC4" s="3377"/>
      <c r="FD4" s="3377"/>
      <c r="FE4" s="3377"/>
      <c r="FF4" s="3377"/>
      <c r="FG4" s="3377"/>
      <c r="FH4" s="3377"/>
      <c r="FI4" s="3378"/>
      <c r="FJ4" s="3376"/>
      <c r="FK4" s="3377"/>
      <c r="FL4" s="3377"/>
      <c r="FM4" s="3377"/>
      <c r="FN4" s="3377"/>
      <c r="FO4" s="3377"/>
      <c r="FP4" s="3377"/>
      <c r="FQ4" s="3378"/>
      <c r="FR4" s="3376"/>
      <c r="FS4" s="3377"/>
      <c r="FT4" s="3377"/>
      <c r="FU4" s="3377"/>
      <c r="FV4" s="3377"/>
      <c r="FW4" s="3377"/>
      <c r="FX4" s="3377"/>
      <c r="FY4" s="3378"/>
      <c r="FZ4" s="3376"/>
      <c r="GA4" s="3377"/>
      <c r="GB4" s="3377"/>
      <c r="GC4" s="3377"/>
      <c r="GD4" s="3377"/>
      <c r="GE4" s="3377"/>
      <c r="GF4" s="3377"/>
      <c r="GG4" s="3378"/>
      <c r="GH4" s="3376"/>
      <c r="GI4" s="3377"/>
      <c r="GJ4" s="3377"/>
      <c r="GK4" s="3377"/>
      <c r="GL4" s="3377"/>
      <c r="GM4" s="3377"/>
      <c r="GN4" s="3377"/>
      <c r="GO4" s="3378"/>
      <c r="GP4" s="3376"/>
      <c r="GQ4" s="3377"/>
      <c r="GR4" s="3377"/>
      <c r="GS4" s="3377"/>
      <c r="GT4" s="3377"/>
      <c r="GU4" s="3377"/>
      <c r="GV4" s="3377"/>
      <c r="GW4" s="3378"/>
      <c r="GX4" s="3376"/>
      <c r="GY4" s="3377"/>
      <c r="GZ4" s="3377"/>
      <c r="HA4" s="3377"/>
      <c r="HB4" s="3377"/>
      <c r="HC4" s="3377"/>
      <c r="HD4" s="3377"/>
      <c r="HE4" s="3378"/>
      <c r="HF4" s="3376"/>
      <c r="HG4" s="3377"/>
      <c r="HH4" s="3377"/>
      <c r="HI4" s="3377"/>
      <c r="HJ4" s="3377"/>
      <c r="HK4" s="3377"/>
      <c r="HL4" s="3377"/>
      <c r="HM4" s="3378"/>
      <c r="HN4" s="3376"/>
      <c r="HO4" s="3377"/>
      <c r="HP4" s="3377"/>
      <c r="HQ4" s="3377"/>
      <c r="HR4" s="3377"/>
      <c r="HS4" s="3377"/>
      <c r="HT4" s="3377"/>
      <c r="HU4" s="3378"/>
      <c r="HV4" s="3376"/>
      <c r="HW4" s="3377"/>
      <c r="HX4" s="3377"/>
      <c r="HY4" s="3377"/>
      <c r="HZ4" s="3377"/>
      <c r="IA4" s="3377"/>
      <c r="IB4" s="3377"/>
      <c r="IC4" s="3378"/>
      <c r="ID4" s="3376"/>
      <c r="IE4" s="3377"/>
      <c r="IF4" s="3377"/>
      <c r="IG4" s="3377"/>
      <c r="IH4" s="3377"/>
      <c r="II4" s="3377"/>
      <c r="IJ4" s="3377"/>
      <c r="IK4" s="3378"/>
      <c r="IL4" s="3376"/>
      <c r="IM4" s="3377"/>
      <c r="IN4" s="3377"/>
      <c r="IO4" s="3377"/>
      <c r="IP4" s="3377"/>
      <c r="IQ4" s="3377"/>
      <c r="IR4" s="3377"/>
      <c r="IS4" s="3378"/>
      <c r="IT4" s="3376"/>
      <c r="IU4" s="3377"/>
      <c r="IV4" s="3377"/>
      <c r="IW4" s="3377"/>
      <c r="IX4" s="3377"/>
      <c r="IY4" s="3377"/>
      <c r="IZ4" s="3377"/>
      <c r="JA4" s="3378"/>
      <c r="JB4" s="3376"/>
      <c r="JC4" s="3377"/>
      <c r="JD4" s="3377"/>
      <c r="JE4" s="3377"/>
      <c r="JF4" s="3377"/>
      <c r="JG4" s="3377"/>
      <c r="JH4" s="3377"/>
      <c r="JI4" s="3378"/>
      <c r="JJ4" s="3376"/>
      <c r="JK4" s="3377"/>
      <c r="JL4" s="3377"/>
      <c r="JM4" s="3377"/>
      <c r="JN4" s="3377"/>
      <c r="JO4" s="3377"/>
      <c r="JP4" s="3377"/>
      <c r="JQ4" s="3378"/>
      <c r="JR4" s="3376"/>
      <c r="JS4" s="3377"/>
      <c r="JT4" s="3377"/>
      <c r="JU4" s="3377"/>
      <c r="JV4" s="3377"/>
      <c r="JW4" s="3377"/>
      <c r="JX4" s="3377"/>
      <c r="JY4" s="3378"/>
      <c r="JZ4" s="3376"/>
      <c r="KA4" s="3377"/>
      <c r="KB4" s="3377"/>
      <c r="KC4" s="3377"/>
      <c r="KD4" s="3377"/>
      <c r="KE4" s="3377"/>
      <c r="KF4" s="3377"/>
      <c r="KG4" s="3378"/>
      <c r="KH4" s="3376"/>
      <c r="KI4" s="3377"/>
      <c r="KJ4" s="3377"/>
      <c r="KK4" s="3377"/>
      <c r="KL4" s="3377"/>
      <c r="KM4" s="3377"/>
      <c r="KN4" s="3377"/>
      <c r="KO4" s="3378"/>
      <c r="KP4" s="2103"/>
      <c r="KQ4" s="1286" t="s">
        <v>394</v>
      </c>
      <c r="KS4" s="506"/>
      <c r="KT4" s="506" t="str">
        <f>IF(T4="","",T4)</f>
        <v>Наименование системы теплоснабжения </v>
      </c>
      <c r="KU4" s="506"/>
      <c r="KV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6"/>
      <c r="AM5" s="3377"/>
      <c r="AN5" s="3377"/>
      <c r="AO5" s="3377"/>
      <c r="AP5" s="3377"/>
      <c r="AQ5" s="3377"/>
      <c r="AR5" s="3377"/>
      <c r="AS5" s="3378"/>
      <c r="AT5" s="3376"/>
      <c r="AU5" s="3377"/>
      <c r="AV5" s="3377"/>
      <c r="AW5" s="3377"/>
      <c r="AX5" s="3377"/>
      <c r="AY5" s="3377"/>
      <c r="AZ5" s="3377"/>
      <c r="BA5" s="3378"/>
      <c r="BB5" s="3376"/>
      <c r="BC5" s="3377"/>
      <c r="BD5" s="3377"/>
      <c r="BE5" s="3377"/>
      <c r="BF5" s="3377"/>
      <c r="BG5" s="3377"/>
      <c r="BH5" s="3377"/>
      <c r="BI5" s="3378"/>
      <c r="BJ5" s="3376"/>
      <c r="BK5" s="3377"/>
      <c r="BL5" s="3377"/>
      <c r="BM5" s="3377"/>
      <c r="BN5" s="3377"/>
      <c r="BO5" s="3377"/>
      <c r="BP5" s="3377"/>
      <c r="BQ5" s="3378"/>
      <c r="BR5" s="3376"/>
      <c r="BS5" s="3377"/>
      <c r="BT5" s="3377"/>
      <c r="BU5" s="3377"/>
      <c r="BV5" s="3377"/>
      <c r="BW5" s="3377"/>
      <c r="BX5" s="3377"/>
      <c r="BY5" s="3378"/>
      <c r="BZ5" s="3376"/>
      <c r="CA5" s="3377"/>
      <c r="CB5" s="3377"/>
      <c r="CC5" s="3377"/>
      <c r="CD5" s="3377"/>
      <c r="CE5" s="3377"/>
      <c r="CF5" s="3377"/>
      <c r="CG5" s="3378"/>
      <c r="CH5" s="3376"/>
      <c r="CI5" s="3377"/>
      <c r="CJ5" s="3377"/>
      <c r="CK5" s="3377"/>
      <c r="CL5" s="3377"/>
      <c r="CM5" s="3377"/>
      <c r="CN5" s="3377"/>
      <c r="CO5" s="3378"/>
      <c r="CP5" s="3376"/>
      <c r="CQ5" s="3377"/>
      <c r="CR5" s="3377"/>
      <c r="CS5" s="3377"/>
      <c r="CT5" s="3377"/>
      <c r="CU5" s="3377"/>
      <c r="CV5" s="3377"/>
      <c r="CW5" s="3378"/>
      <c r="CX5" s="3376"/>
      <c r="CY5" s="3377"/>
      <c r="CZ5" s="3377"/>
      <c r="DA5" s="3377"/>
      <c r="DB5" s="3377"/>
      <c r="DC5" s="3377"/>
      <c r="DD5" s="3377"/>
      <c r="DE5" s="3378"/>
      <c r="DF5" s="3376"/>
      <c r="DG5" s="3377"/>
      <c r="DH5" s="3377"/>
      <c r="DI5" s="3377"/>
      <c r="DJ5" s="3377"/>
      <c r="DK5" s="3377"/>
      <c r="DL5" s="3377"/>
      <c r="DM5" s="3378"/>
      <c r="DN5" s="3376"/>
      <c r="DO5" s="3377"/>
      <c r="DP5" s="3377"/>
      <c r="DQ5" s="3377"/>
      <c r="DR5" s="3377"/>
      <c r="DS5" s="3377"/>
      <c r="DT5" s="3377"/>
      <c r="DU5" s="3378"/>
      <c r="DV5" s="3376"/>
      <c r="DW5" s="3377"/>
      <c r="DX5" s="3377"/>
      <c r="DY5" s="3377"/>
      <c r="DZ5" s="3377"/>
      <c r="EA5" s="3377"/>
      <c r="EB5" s="3377"/>
      <c r="EC5" s="3378"/>
      <c r="ED5" s="3376"/>
      <c r="EE5" s="3377"/>
      <c r="EF5" s="3377"/>
      <c r="EG5" s="3377"/>
      <c r="EH5" s="3377"/>
      <c r="EI5" s="3377"/>
      <c r="EJ5" s="3377"/>
      <c r="EK5" s="3378"/>
      <c r="EL5" s="3376"/>
      <c r="EM5" s="3377"/>
      <c r="EN5" s="3377"/>
      <c r="EO5" s="3377"/>
      <c r="EP5" s="3377"/>
      <c r="EQ5" s="3377"/>
      <c r="ER5" s="3377"/>
      <c r="ES5" s="3378"/>
      <c r="ET5" s="3376"/>
      <c r="EU5" s="3377"/>
      <c r="EV5" s="3377"/>
      <c r="EW5" s="3377"/>
      <c r="EX5" s="3377"/>
      <c r="EY5" s="3377"/>
      <c r="EZ5" s="3377"/>
      <c r="FA5" s="3378"/>
      <c r="FB5" s="3376"/>
      <c r="FC5" s="3377"/>
      <c r="FD5" s="3377"/>
      <c r="FE5" s="3377"/>
      <c r="FF5" s="3377"/>
      <c r="FG5" s="3377"/>
      <c r="FH5" s="3377"/>
      <c r="FI5" s="3378"/>
      <c r="FJ5" s="3376"/>
      <c r="FK5" s="3377"/>
      <c r="FL5" s="3377"/>
      <c r="FM5" s="3377"/>
      <c r="FN5" s="3377"/>
      <c r="FO5" s="3377"/>
      <c r="FP5" s="3377"/>
      <c r="FQ5" s="3378"/>
      <c r="FR5" s="3376"/>
      <c r="FS5" s="3377"/>
      <c r="FT5" s="3377"/>
      <c r="FU5" s="3377"/>
      <c r="FV5" s="3377"/>
      <c r="FW5" s="3377"/>
      <c r="FX5" s="3377"/>
      <c r="FY5" s="3378"/>
      <c r="FZ5" s="3376"/>
      <c r="GA5" s="3377"/>
      <c r="GB5" s="3377"/>
      <c r="GC5" s="3377"/>
      <c r="GD5" s="3377"/>
      <c r="GE5" s="3377"/>
      <c r="GF5" s="3377"/>
      <c r="GG5" s="3378"/>
      <c r="GH5" s="3376"/>
      <c r="GI5" s="3377"/>
      <c r="GJ5" s="3377"/>
      <c r="GK5" s="3377"/>
      <c r="GL5" s="3377"/>
      <c r="GM5" s="3377"/>
      <c r="GN5" s="3377"/>
      <c r="GO5" s="3378"/>
      <c r="GP5" s="3376"/>
      <c r="GQ5" s="3377"/>
      <c r="GR5" s="3377"/>
      <c r="GS5" s="3377"/>
      <c r="GT5" s="3377"/>
      <c r="GU5" s="3377"/>
      <c r="GV5" s="3377"/>
      <c r="GW5" s="3378"/>
      <c r="GX5" s="3376"/>
      <c r="GY5" s="3377"/>
      <c r="GZ5" s="3377"/>
      <c r="HA5" s="3377"/>
      <c r="HB5" s="3377"/>
      <c r="HC5" s="3377"/>
      <c r="HD5" s="3377"/>
      <c r="HE5" s="3378"/>
      <c r="HF5" s="3376"/>
      <c r="HG5" s="3377"/>
      <c r="HH5" s="3377"/>
      <c r="HI5" s="3377"/>
      <c r="HJ5" s="3377"/>
      <c r="HK5" s="3377"/>
      <c r="HL5" s="3377"/>
      <c r="HM5" s="3378"/>
      <c r="HN5" s="3376"/>
      <c r="HO5" s="3377"/>
      <c r="HP5" s="3377"/>
      <c r="HQ5" s="3377"/>
      <c r="HR5" s="3377"/>
      <c r="HS5" s="3377"/>
      <c r="HT5" s="3377"/>
      <c r="HU5" s="3378"/>
      <c r="HV5" s="3376"/>
      <c r="HW5" s="3377"/>
      <c r="HX5" s="3377"/>
      <c r="HY5" s="3377"/>
      <c r="HZ5" s="3377"/>
      <c r="IA5" s="3377"/>
      <c r="IB5" s="3377"/>
      <c r="IC5" s="3378"/>
      <c r="ID5" s="3376"/>
      <c r="IE5" s="3377"/>
      <c r="IF5" s="3377"/>
      <c r="IG5" s="3377"/>
      <c r="IH5" s="3377"/>
      <c r="II5" s="3377"/>
      <c r="IJ5" s="3377"/>
      <c r="IK5" s="3378"/>
      <c r="IL5" s="3376"/>
      <c r="IM5" s="3377"/>
      <c r="IN5" s="3377"/>
      <c r="IO5" s="3377"/>
      <c r="IP5" s="3377"/>
      <c r="IQ5" s="3377"/>
      <c r="IR5" s="3377"/>
      <c r="IS5" s="3378"/>
      <c r="IT5" s="3376"/>
      <c r="IU5" s="3377"/>
      <c r="IV5" s="3377"/>
      <c r="IW5" s="3377"/>
      <c r="IX5" s="3377"/>
      <c r="IY5" s="3377"/>
      <c r="IZ5" s="3377"/>
      <c r="JA5" s="3378"/>
      <c r="JB5" s="3376"/>
      <c r="JC5" s="3377"/>
      <c r="JD5" s="3377"/>
      <c r="JE5" s="3377"/>
      <c r="JF5" s="3377"/>
      <c r="JG5" s="3377"/>
      <c r="JH5" s="3377"/>
      <c r="JI5" s="3378"/>
      <c r="JJ5" s="3376"/>
      <c r="JK5" s="3377"/>
      <c r="JL5" s="3377"/>
      <c r="JM5" s="3377"/>
      <c r="JN5" s="3377"/>
      <c r="JO5" s="3377"/>
      <c r="JP5" s="3377"/>
      <c r="JQ5" s="3378"/>
      <c r="JR5" s="3376"/>
      <c r="JS5" s="3377"/>
      <c r="JT5" s="3377"/>
      <c r="JU5" s="3377"/>
      <c r="JV5" s="3377"/>
      <c r="JW5" s="3377"/>
      <c r="JX5" s="3377"/>
      <c r="JY5" s="3378"/>
      <c r="JZ5" s="3376"/>
      <c r="KA5" s="3377"/>
      <c r="KB5" s="3377"/>
      <c r="KC5" s="3377"/>
      <c r="KD5" s="3377"/>
      <c r="KE5" s="3377"/>
      <c r="KF5" s="3377"/>
      <c r="KG5" s="3378"/>
      <c r="KH5" s="3376"/>
      <c r="KI5" s="3377"/>
      <c r="KJ5" s="3377"/>
      <c r="KK5" s="3377"/>
      <c r="KL5" s="3377"/>
      <c r="KM5" s="3377"/>
      <c r="KN5" s="3377"/>
      <c r="KO5" s="3378"/>
      <c r="KP5" s="2103"/>
      <c r="KQ5" s="1286" t="s">
        <v>396</v>
      </c>
      <c r="KS5" s="506"/>
      <c r="KT5" s="506" t="str">
        <f>IF(T5="","",T5)</f>
        <v>Источник тепловой энергии  </v>
      </c>
      <c r="KU5" s="506"/>
      <c r="KV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3381"/>
      <c r="AM6" s="3382"/>
      <c r="AN6" s="3382"/>
      <c r="AO6" s="3382"/>
      <c r="AP6" s="3382"/>
      <c r="AQ6" s="3382"/>
      <c r="AR6" s="3382"/>
      <c r="AS6" s="3383"/>
      <c r="AT6" s="3381"/>
      <c r="AU6" s="3382"/>
      <c r="AV6" s="3382"/>
      <c r="AW6" s="3382"/>
      <c r="AX6" s="3382"/>
      <c r="AY6" s="3382"/>
      <c r="AZ6" s="3382"/>
      <c r="BA6" s="3383"/>
      <c r="BB6" s="3381"/>
      <c r="BC6" s="3382"/>
      <c r="BD6" s="3382"/>
      <c r="BE6" s="3382"/>
      <c r="BF6" s="3382"/>
      <c r="BG6" s="3382"/>
      <c r="BH6" s="3382"/>
      <c r="BI6" s="3383"/>
      <c r="BJ6" s="3381"/>
      <c r="BK6" s="3382"/>
      <c r="BL6" s="3382"/>
      <c r="BM6" s="3382"/>
      <c r="BN6" s="3382"/>
      <c r="BO6" s="3382"/>
      <c r="BP6" s="3382"/>
      <c r="BQ6" s="3383"/>
      <c r="BR6" s="3381"/>
      <c r="BS6" s="3382"/>
      <c r="BT6" s="3382"/>
      <c r="BU6" s="3382"/>
      <c r="BV6" s="3382"/>
      <c r="BW6" s="3382"/>
      <c r="BX6" s="3382"/>
      <c r="BY6" s="3383"/>
      <c r="BZ6" s="3381"/>
      <c r="CA6" s="3382"/>
      <c r="CB6" s="3382"/>
      <c r="CC6" s="3382"/>
      <c r="CD6" s="3382"/>
      <c r="CE6" s="3382"/>
      <c r="CF6" s="3382"/>
      <c r="CG6" s="3383"/>
      <c r="CH6" s="3381"/>
      <c r="CI6" s="3382"/>
      <c r="CJ6" s="3382"/>
      <c r="CK6" s="3382"/>
      <c r="CL6" s="3382"/>
      <c r="CM6" s="3382"/>
      <c r="CN6" s="3382"/>
      <c r="CO6" s="3383"/>
      <c r="CP6" s="3381"/>
      <c r="CQ6" s="3382"/>
      <c r="CR6" s="3382"/>
      <c r="CS6" s="3382"/>
      <c r="CT6" s="3382"/>
      <c r="CU6" s="3382"/>
      <c r="CV6" s="3382"/>
      <c r="CW6" s="3383"/>
      <c r="CX6" s="3381"/>
      <c r="CY6" s="3382"/>
      <c r="CZ6" s="3382"/>
      <c r="DA6" s="3382"/>
      <c r="DB6" s="3382"/>
      <c r="DC6" s="3382"/>
      <c r="DD6" s="3382"/>
      <c r="DE6" s="3383"/>
      <c r="DF6" s="3381"/>
      <c r="DG6" s="3382"/>
      <c r="DH6" s="3382"/>
      <c r="DI6" s="3382"/>
      <c r="DJ6" s="3382"/>
      <c r="DK6" s="3382"/>
      <c r="DL6" s="3382"/>
      <c r="DM6" s="3383"/>
      <c r="DN6" s="3381"/>
      <c r="DO6" s="3382"/>
      <c r="DP6" s="3382"/>
      <c r="DQ6" s="3382"/>
      <c r="DR6" s="3382"/>
      <c r="DS6" s="3382"/>
      <c r="DT6" s="3382"/>
      <c r="DU6" s="3383"/>
      <c r="DV6" s="3381"/>
      <c r="DW6" s="3382"/>
      <c r="DX6" s="3382"/>
      <c r="DY6" s="3382"/>
      <c r="DZ6" s="3382"/>
      <c r="EA6" s="3382"/>
      <c r="EB6" s="3382"/>
      <c r="EC6" s="3383"/>
      <c r="ED6" s="3381"/>
      <c r="EE6" s="3382"/>
      <c r="EF6" s="3382"/>
      <c r="EG6" s="3382"/>
      <c r="EH6" s="3382"/>
      <c r="EI6" s="3382"/>
      <c r="EJ6" s="3382"/>
      <c r="EK6" s="3383"/>
      <c r="EL6" s="3381"/>
      <c r="EM6" s="3382"/>
      <c r="EN6" s="3382"/>
      <c r="EO6" s="3382"/>
      <c r="EP6" s="3382"/>
      <c r="EQ6" s="3382"/>
      <c r="ER6" s="3382"/>
      <c r="ES6" s="3383"/>
      <c r="ET6" s="3381"/>
      <c r="EU6" s="3382"/>
      <c r="EV6" s="3382"/>
      <c r="EW6" s="3382"/>
      <c r="EX6" s="3382"/>
      <c r="EY6" s="3382"/>
      <c r="EZ6" s="3382"/>
      <c r="FA6" s="3383"/>
      <c r="FB6" s="3381"/>
      <c r="FC6" s="3382"/>
      <c r="FD6" s="3382"/>
      <c r="FE6" s="3382"/>
      <c r="FF6" s="3382"/>
      <c r="FG6" s="3382"/>
      <c r="FH6" s="3382"/>
      <c r="FI6" s="3383"/>
      <c r="FJ6" s="3381"/>
      <c r="FK6" s="3382"/>
      <c r="FL6" s="3382"/>
      <c r="FM6" s="3382"/>
      <c r="FN6" s="3382"/>
      <c r="FO6" s="3382"/>
      <c r="FP6" s="3382"/>
      <c r="FQ6" s="3383"/>
      <c r="FR6" s="3381"/>
      <c r="FS6" s="3382"/>
      <c r="FT6" s="3382"/>
      <c r="FU6" s="3382"/>
      <c r="FV6" s="3382"/>
      <c r="FW6" s="3382"/>
      <c r="FX6" s="3382"/>
      <c r="FY6" s="3383"/>
      <c r="FZ6" s="3381"/>
      <c r="GA6" s="3382"/>
      <c r="GB6" s="3382"/>
      <c r="GC6" s="3382"/>
      <c r="GD6" s="3382"/>
      <c r="GE6" s="3382"/>
      <c r="GF6" s="3382"/>
      <c r="GG6" s="3383"/>
      <c r="GH6" s="3381"/>
      <c r="GI6" s="3382"/>
      <c r="GJ6" s="3382"/>
      <c r="GK6" s="3382"/>
      <c r="GL6" s="3382"/>
      <c r="GM6" s="3382"/>
      <c r="GN6" s="3382"/>
      <c r="GO6" s="3383"/>
      <c r="GP6" s="3381"/>
      <c r="GQ6" s="3382"/>
      <c r="GR6" s="3382"/>
      <c r="GS6" s="3382"/>
      <c r="GT6" s="3382"/>
      <c r="GU6" s="3382"/>
      <c r="GV6" s="3382"/>
      <c r="GW6" s="3383"/>
      <c r="GX6" s="3381"/>
      <c r="GY6" s="3382"/>
      <c r="GZ6" s="3382"/>
      <c r="HA6" s="3382"/>
      <c r="HB6" s="3382"/>
      <c r="HC6" s="3382"/>
      <c r="HD6" s="3382"/>
      <c r="HE6" s="3383"/>
      <c r="HF6" s="3381"/>
      <c r="HG6" s="3382"/>
      <c r="HH6" s="3382"/>
      <c r="HI6" s="3382"/>
      <c r="HJ6" s="3382"/>
      <c r="HK6" s="3382"/>
      <c r="HL6" s="3382"/>
      <c r="HM6" s="3383"/>
      <c r="HN6" s="3381"/>
      <c r="HO6" s="3382"/>
      <c r="HP6" s="3382"/>
      <c r="HQ6" s="3382"/>
      <c r="HR6" s="3382"/>
      <c r="HS6" s="3382"/>
      <c r="HT6" s="3382"/>
      <c r="HU6" s="3383"/>
      <c r="HV6" s="3381"/>
      <c r="HW6" s="3382"/>
      <c r="HX6" s="3382"/>
      <c r="HY6" s="3382"/>
      <c r="HZ6" s="3382"/>
      <c r="IA6" s="3382"/>
      <c r="IB6" s="3382"/>
      <c r="IC6" s="3383"/>
      <c r="ID6" s="3381"/>
      <c r="IE6" s="3382"/>
      <c r="IF6" s="3382"/>
      <c r="IG6" s="3382"/>
      <c r="IH6" s="3382"/>
      <c r="II6" s="3382"/>
      <c r="IJ6" s="3382"/>
      <c r="IK6" s="3383"/>
      <c r="IL6" s="3381"/>
      <c r="IM6" s="3382"/>
      <c r="IN6" s="3382"/>
      <c r="IO6" s="3382"/>
      <c r="IP6" s="3382"/>
      <c r="IQ6" s="3382"/>
      <c r="IR6" s="3382"/>
      <c r="IS6" s="3383"/>
      <c r="IT6" s="3381"/>
      <c r="IU6" s="3382"/>
      <c r="IV6" s="3382"/>
      <c r="IW6" s="3382"/>
      <c r="IX6" s="3382"/>
      <c r="IY6" s="3382"/>
      <c r="IZ6" s="3382"/>
      <c r="JA6" s="3383"/>
      <c r="JB6" s="3381"/>
      <c r="JC6" s="3382"/>
      <c r="JD6" s="3382"/>
      <c r="JE6" s="3382"/>
      <c r="JF6" s="3382"/>
      <c r="JG6" s="3382"/>
      <c r="JH6" s="3382"/>
      <c r="JI6" s="3383"/>
      <c r="JJ6" s="3381"/>
      <c r="JK6" s="3382"/>
      <c r="JL6" s="3382"/>
      <c r="JM6" s="3382"/>
      <c r="JN6" s="3382"/>
      <c r="JO6" s="3382"/>
      <c r="JP6" s="3382"/>
      <c r="JQ6" s="3383"/>
      <c r="JR6" s="3381"/>
      <c r="JS6" s="3382"/>
      <c r="JT6" s="3382"/>
      <c r="JU6" s="3382"/>
      <c r="JV6" s="3382"/>
      <c r="JW6" s="3382"/>
      <c r="JX6" s="3382"/>
      <c r="JY6" s="3383"/>
      <c r="JZ6" s="3381"/>
      <c r="KA6" s="3382"/>
      <c r="KB6" s="3382"/>
      <c r="KC6" s="3382"/>
      <c r="KD6" s="3382"/>
      <c r="KE6" s="3382"/>
      <c r="KF6" s="3382"/>
      <c r="KG6" s="3383"/>
      <c r="KH6" s="3381"/>
      <c r="KI6" s="3382"/>
      <c r="KJ6" s="3382"/>
      <c r="KK6" s="3382"/>
      <c r="KL6" s="3382"/>
      <c r="KM6" s="3382"/>
      <c r="KN6" s="3382"/>
      <c r="KO6" s="3383"/>
      <c r="KP6" s="2097"/>
      <c r="KQ6" s="1286" t="s">
        <v>399</v>
      </c>
      <c r="KS6" s="506"/>
      <c r="KT6" s="506" t="str">
        <f>IF(T6="","",T6)</f>
        <v>Схема подключения теплопотребляющей установки к коллектору источника тепловой энергии</v>
      </c>
      <c r="KU6" s="506"/>
      <c r="KV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381"/>
      <c r="AM7" s="3382"/>
      <c r="AN7" s="3382"/>
      <c r="AO7" s="3382"/>
      <c r="AP7" s="3382"/>
      <c r="AQ7" s="3382"/>
      <c r="AR7" s="3382"/>
      <c r="AS7" s="3383"/>
      <c r="AT7" s="3381"/>
      <c r="AU7" s="3382"/>
      <c r="AV7" s="3382"/>
      <c r="AW7" s="3382"/>
      <c r="AX7" s="3382"/>
      <c r="AY7" s="3382"/>
      <c r="AZ7" s="3382"/>
      <c r="BA7" s="3383"/>
      <c r="BB7" s="3381"/>
      <c r="BC7" s="3382"/>
      <c r="BD7" s="3382"/>
      <c r="BE7" s="3382"/>
      <c r="BF7" s="3382"/>
      <c r="BG7" s="3382"/>
      <c r="BH7" s="3382"/>
      <c r="BI7" s="3383"/>
      <c r="BJ7" s="3381"/>
      <c r="BK7" s="3382"/>
      <c r="BL7" s="3382"/>
      <c r="BM7" s="3382"/>
      <c r="BN7" s="3382"/>
      <c r="BO7" s="3382"/>
      <c r="BP7" s="3382"/>
      <c r="BQ7" s="3383"/>
      <c r="BR7" s="3381"/>
      <c r="BS7" s="3382"/>
      <c r="BT7" s="3382"/>
      <c r="BU7" s="3382"/>
      <c r="BV7" s="3382"/>
      <c r="BW7" s="3382"/>
      <c r="BX7" s="3382"/>
      <c r="BY7" s="3383"/>
      <c r="BZ7" s="3381"/>
      <c r="CA7" s="3382"/>
      <c r="CB7" s="3382"/>
      <c r="CC7" s="3382"/>
      <c r="CD7" s="3382"/>
      <c r="CE7" s="3382"/>
      <c r="CF7" s="3382"/>
      <c r="CG7" s="3383"/>
      <c r="CH7" s="3381"/>
      <c r="CI7" s="3382"/>
      <c r="CJ7" s="3382"/>
      <c r="CK7" s="3382"/>
      <c r="CL7" s="3382"/>
      <c r="CM7" s="3382"/>
      <c r="CN7" s="3382"/>
      <c r="CO7" s="3383"/>
      <c r="CP7" s="3381"/>
      <c r="CQ7" s="3382"/>
      <c r="CR7" s="3382"/>
      <c r="CS7" s="3382"/>
      <c r="CT7" s="3382"/>
      <c r="CU7" s="3382"/>
      <c r="CV7" s="3382"/>
      <c r="CW7" s="3383"/>
      <c r="CX7" s="3381"/>
      <c r="CY7" s="3382"/>
      <c r="CZ7" s="3382"/>
      <c r="DA7" s="3382"/>
      <c r="DB7" s="3382"/>
      <c r="DC7" s="3382"/>
      <c r="DD7" s="3382"/>
      <c r="DE7" s="3383"/>
      <c r="DF7" s="3381"/>
      <c r="DG7" s="3382"/>
      <c r="DH7" s="3382"/>
      <c r="DI7" s="3382"/>
      <c r="DJ7" s="3382"/>
      <c r="DK7" s="3382"/>
      <c r="DL7" s="3382"/>
      <c r="DM7" s="3383"/>
      <c r="DN7" s="3381"/>
      <c r="DO7" s="3382"/>
      <c r="DP7" s="3382"/>
      <c r="DQ7" s="3382"/>
      <c r="DR7" s="3382"/>
      <c r="DS7" s="3382"/>
      <c r="DT7" s="3382"/>
      <c r="DU7" s="3383"/>
      <c r="DV7" s="3381"/>
      <c r="DW7" s="3382"/>
      <c r="DX7" s="3382"/>
      <c r="DY7" s="3382"/>
      <c r="DZ7" s="3382"/>
      <c r="EA7" s="3382"/>
      <c r="EB7" s="3382"/>
      <c r="EC7" s="3383"/>
      <c r="ED7" s="3381"/>
      <c r="EE7" s="3382"/>
      <c r="EF7" s="3382"/>
      <c r="EG7" s="3382"/>
      <c r="EH7" s="3382"/>
      <c r="EI7" s="3382"/>
      <c r="EJ7" s="3382"/>
      <c r="EK7" s="3383"/>
      <c r="EL7" s="3381"/>
      <c r="EM7" s="3382"/>
      <c r="EN7" s="3382"/>
      <c r="EO7" s="3382"/>
      <c r="EP7" s="3382"/>
      <c r="EQ7" s="3382"/>
      <c r="ER7" s="3382"/>
      <c r="ES7" s="3383"/>
      <c r="ET7" s="3381"/>
      <c r="EU7" s="3382"/>
      <c r="EV7" s="3382"/>
      <c r="EW7" s="3382"/>
      <c r="EX7" s="3382"/>
      <c r="EY7" s="3382"/>
      <c r="EZ7" s="3382"/>
      <c r="FA7" s="3383"/>
      <c r="FB7" s="3381"/>
      <c r="FC7" s="3382"/>
      <c r="FD7" s="3382"/>
      <c r="FE7" s="3382"/>
      <c r="FF7" s="3382"/>
      <c r="FG7" s="3382"/>
      <c r="FH7" s="3382"/>
      <c r="FI7" s="3383"/>
      <c r="FJ7" s="3381"/>
      <c r="FK7" s="3382"/>
      <c r="FL7" s="3382"/>
      <c r="FM7" s="3382"/>
      <c r="FN7" s="3382"/>
      <c r="FO7" s="3382"/>
      <c r="FP7" s="3382"/>
      <c r="FQ7" s="3383"/>
      <c r="FR7" s="3381"/>
      <c r="FS7" s="3382"/>
      <c r="FT7" s="3382"/>
      <c r="FU7" s="3382"/>
      <c r="FV7" s="3382"/>
      <c r="FW7" s="3382"/>
      <c r="FX7" s="3382"/>
      <c r="FY7" s="3383"/>
      <c r="FZ7" s="3381"/>
      <c r="GA7" s="3382"/>
      <c r="GB7" s="3382"/>
      <c r="GC7" s="3382"/>
      <c r="GD7" s="3382"/>
      <c r="GE7" s="3382"/>
      <c r="GF7" s="3382"/>
      <c r="GG7" s="3383"/>
      <c r="GH7" s="3381"/>
      <c r="GI7" s="3382"/>
      <c r="GJ7" s="3382"/>
      <c r="GK7" s="3382"/>
      <c r="GL7" s="3382"/>
      <c r="GM7" s="3382"/>
      <c r="GN7" s="3382"/>
      <c r="GO7" s="3383"/>
      <c r="GP7" s="3381"/>
      <c r="GQ7" s="3382"/>
      <c r="GR7" s="3382"/>
      <c r="GS7" s="3382"/>
      <c r="GT7" s="3382"/>
      <c r="GU7" s="3382"/>
      <c r="GV7" s="3382"/>
      <c r="GW7" s="3383"/>
      <c r="GX7" s="3381"/>
      <c r="GY7" s="3382"/>
      <c r="GZ7" s="3382"/>
      <c r="HA7" s="3382"/>
      <c r="HB7" s="3382"/>
      <c r="HC7" s="3382"/>
      <c r="HD7" s="3382"/>
      <c r="HE7" s="3383"/>
      <c r="HF7" s="3381"/>
      <c r="HG7" s="3382"/>
      <c r="HH7" s="3382"/>
      <c r="HI7" s="3382"/>
      <c r="HJ7" s="3382"/>
      <c r="HK7" s="3382"/>
      <c r="HL7" s="3382"/>
      <c r="HM7" s="3383"/>
      <c r="HN7" s="3381"/>
      <c r="HO7" s="3382"/>
      <c r="HP7" s="3382"/>
      <c r="HQ7" s="3382"/>
      <c r="HR7" s="3382"/>
      <c r="HS7" s="3382"/>
      <c r="HT7" s="3382"/>
      <c r="HU7" s="3383"/>
      <c r="HV7" s="3381"/>
      <c r="HW7" s="3382"/>
      <c r="HX7" s="3382"/>
      <c r="HY7" s="3382"/>
      <c r="HZ7" s="3382"/>
      <c r="IA7" s="3382"/>
      <c r="IB7" s="3382"/>
      <c r="IC7" s="3383"/>
      <c r="ID7" s="3381"/>
      <c r="IE7" s="3382"/>
      <c r="IF7" s="3382"/>
      <c r="IG7" s="3382"/>
      <c r="IH7" s="3382"/>
      <c r="II7" s="3382"/>
      <c r="IJ7" s="3382"/>
      <c r="IK7" s="3383"/>
      <c r="IL7" s="3381"/>
      <c r="IM7" s="3382"/>
      <c r="IN7" s="3382"/>
      <c r="IO7" s="3382"/>
      <c r="IP7" s="3382"/>
      <c r="IQ7" s="3382"/>
      <c r="IR7" s="3382"/>
      <c r="IS7" s="3383"/>
      <c r="IT7" s="3381"/>
      <c r="IU7" s="3382"/>
      <c r="IV7" s="3382"/>
      <c r="IW7" s="3382"/>
      <c r="IX7" s="3382"/>
      <c r="IY7" s="3382"/>
      <c r="IZ7" s="3382"/>
      <c r="JA7" s="3383"/>
      <c r="JB7" s="3381"/>
      <c r="JC7" s="3382"/>
      <c r="JD7" s="3382"/>
      <c r="JE7" s="3382"/>
      <c r="JF7" s="3382"/>
      <c r="JG7" s="3382"/>
      <c r="JH7" s="3382"/>
      <c r="JI7" s="3383"/>
      <c r="JJ7" s="3381"/>
      <c r="JK7" s="3382"/>
      <c r="JL7" s="3382"/>
      <c r="JM7" s="3382"/>
      <c r="JN7" s="3382"/>
      <c r="JO7" s="3382"/>
      <c r="JP7" s="3382"/>
      <c r="JQ7" s="3383"/>
      <c r="JR7" s="3381"/>
      <c r="JS7" s="3382"/>
      <c r="JT7" s="3382"/>
      <c r="JU7" s="3382"/>
      <c r="JV7" s="3382"/>
      <c r="JW7" s="3382"/>
      <c r="JX7" s="3382"/>
      <c r="JY7" s="3383"/>
      <c r="JZ7" s="3381"/>
      <c r="KA7" s="3382"/>
      <c r="KB7" s="3382"/>
      <c r="KC7" s="3382"/>
      <c r="KD7" s="3382"/>
      <c r="KE7" s="3382"/>
      <c r="KF7" s="3382"/>
      <c r="KG7" s="3383"/>
      <c r="KH7" s="3381"/>
      <c r="KI7" s="3382"/>
      <c r="KJ7" s="3382"/>
      <c r="KK7" s="3382"/>
      <c r="KL7" s="3382"/>
      <c r="KM7" s="3382"/>
      <c r="KN7" s="3382"/>
      <c r="KO7" s="3383"/>
      <c r="KP7" s="2097"/>
      <c r="KQ7" s="1286" t="s">
        <v>402</v>
      </c>
      <c r="KS7" s="506"/>
      <c r="KT7" s="506" t="str">
        <f>IF(T7="","",T7)</f>
        <v>Группа потребителей</v>
      </c>
      <c r="KU7" s="506"/>
      <c r="KV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384"/>
      <c r="AM8" s="3385"/>
      <c r="AN8" s="3384"/>
      <c r="AO8" s="3386"/>
      <c r="AP8" s="3387"/>
      <c r="AQ8" s="2860" t="s">
        <v>68</v>
      </c>
      <c r="AR8" s="3387"/>
      <c r="AS8" s="2860" t="s">
        <v>68</v>
      </c>
      <c r="AT8" s="3384"/>
      <c r="AU8" s="3385"/>
      <c r="AV8" s="3384"/>
      <c r="AW8" s="3386"/>
      <c r="AX8" s="3387"/>
      <c r="AY8" s="2860" t="s">
        <v>68</v>
      </c>
      <c r="AZ8" s="3387"/>
      <c r="BA8" s="2860" t="s">
        <v>68</v>
      </c>
      <c r="BB8" s="3384"/>
      <c r="BC8" s="3385"/>
      <c r="BD8" s="3384"/>
      <c r="BE8" s="3386"/>
      <c r="BF8" s="3387"/>
      <c r="BG8" s="2860" t="s">
        <v>68</v>
      </c>
      <c r="BH8" s="3387"/>
      <c r="BI8" s="2860" t="s">
        <v>68</v>
      </c>
      <c r="BJ8" s="3384"/>
      <c r="BK8" s="3385"/>
      <c r="BL8" s="3384"/>
      <c r="BM8" s="3386"/>
      <c r="BN8" s="3387"/>
      <c r="BO8" s="2860" t="s">
        <v>68</v>
      </c>
      <c r="BP8" s="3387"/>
      <c r="BQ8" s="2860" t="s">
        <v>68</v>
      </c>
      <c r="BR8" s="3384"/>
      <c r="BS8" s="3385"/>
      <c r="BT8" s="3384"/>
      <c r="BU8" s="3386"/>
      <c r="BV8" s="3387"/>
      <c r="BW8" s="2860" t="s">
        <v>68</v>
      </c>
      <c r="BX8" s="3387"/>
      <c r="BY8" s="2860" t="s">
        <v>68</v>
      </c>
      <c r="BZ8" s="3384"/>
      <c r="CA8" s="3385"/>
      <c r="CB8" s="3384"/>
      <c r="CC8" s="3386"/>
      <c r="CD8" s="3387"/>
      <c r="CE8" s="2860" t="s">
        <v>68</v>
      </c>
      <c r="CF8" s="3387"/>
      <c r="CG8" s="2860" t="s">
        <v>68</v>
      </c>
      <c r="CH8" s="3384"/>
      <c r="CI8" s="3385"/>
      <c r="CJ8" s="3384"/>
      <c r="CK8" s="3386"/>
      <c r="CL8" s="3387"/>
      <c r="CM8" s="2860" t="s">
        <v>68</v>
      </c>
      <c r="CN8" s="3387"/>
      <c r="CO8" s="2860" t="s">
        <v>68</v>
      </c>
      <c r="CP8" s="3384"/>
      <c r="CQ8" s="3385"/>
      <c r="CR8" s="3384"/>
      <c r="CS8" s="3386"/>
      <c r="CT8" s="3387"/>
      <c r="CU8" s="2860" t="s">
        <v>68</v>
      </c>
      <c r="CV8" s="3387"/>
      <c r="CW8" s="2860" t="s">
        <v>68</v>
      </c>
      <c r="CX8" s="3384"/>
      <c r="CY8" s="3385"/>
      <c r="CZ8" s="3384"/>
      <c r="DA8" s="3386"/>
      <c r="DB8" s="3387"/>
      <c r="DC8" s="2860" t="s">
        <v>68</v>
      </c>
      <c r="DD8" s="3387"/>
      <c r="DE8" s="2860" t="s">
        <v>68</v>
      </c>
      <c r="DF8" s="3384"/>
      <c r="DG8" s="3385"/>
      <c r="DH8" s="3384"/>
      <c r="DI8" s="3386"/>
      <c r="DJ8" s="3387"/>
      <c r="DK8" s="2860" t="s">
        <v>68</v>
      </c>
      <c r="DL8" s="3387"/>
      <c r="DM8" s="2860" t="s">
        <v>68</v>
      </c>
      <c r="DN8" s="3384"/>
      <c r="DO8" s="3385"/>
      <c r="DP8" s="3384"/>
      <c r="DQ8" s="3386"/>
      <c r="DR8" s="3387"/>
      <c r="DS8" s="2860" t="s">
        <v>68</v>
      </c>
      <c r="DT8" s="3387"/>
      <c r="DU8" s="2860" t="s">
        <v>68</v>
      </c>
      <c r="DV8" s="3384"/>
      <c r="DW8" s="3385"/>
      <c r="DX8" s="3384"/>
      <c r="DY8" s="3386"/>
      <c r="DZ8" s="3387"/>
      <c r="EA8" s="2860" t="s">
        <v>68</v>
      </c>
      <c r="EB8" s="3387"/>
      <c r="EC8" s="2860" t="s">
        <v>68</v>
      </c>
      <c r="ED8" s="3384"/>
      <c r="EE8" s="3385"/>
      <c r="EF8" s="3384"/>
      <c r="EG8" s="3386"/>
      <c r="EH8" s="3387"/>
      <c r="EI8" s="2860" t="s">
        <v>68</v>
      </c>
      <c r="EJ8" s="3387"/>
      <c r="EK8" s="2860" t="s">
        <v>68</v>
      </c>
      <c r="EL8" s="3384"/>
      <c r="EM8" s="3385"/>
      <c r="EN8" s="3384"/>
      <c r="EO8" s="3386"/>
      <c r="EP8" s="3387"/>
      <c r="EQ8" s="2860" t="s">
        <v>68</v>
      </c>
      <c r="ER8" s="3387"/>
      <c r="ES8" s="2860" t="s">
        <v>68</v>
      </c>
      <c r="ET8" s="3384"/>
      <c r="EU8" s="3385"/>
      <c r="EV8" s="3384"/>
      <c r="EW8" s="3386"/>
      <c r="EX8" s="3387"/>
      <c r="EY8" s="2860" t="s">
        <v>68</v>
      </c>
      <c r="EZ8" s="3387"/>
      <c r="FA8" s="2860" t="s">
        <v>68</v>
      </c>
      <c r="FB8" s="3384"/>
      <c r="FC8" s="3385"/>
      <c r="FD8" s="3384"/>
      <c r="FE8" s="3386"/>
      <c r="FF8" s="3387"/>
      <c r="FG8" s="2860" t="s">
        <v>68</v>
      </c>
      <c r="FH8" s="3387"/>
      <c r="FI8" s="2860" t="s">
        <v>68</v>
      </c>
      <c r="FJ8" s="3384"/>
      <c r="FK8" s="3385"/>
      <c r="FL8" s="3384"/>
      <c r="FM8" s="3386"/>
      <c r="FN8" s="3387"/>
      <c r="FO8" s="2860" t="s">
        <v>68</v>
      </c>
      <c r="FP8" s="3387"/>
      <c r="FQ8" s="2860" t="s">
        <v>68</v>
      </c>
      <c r="FR8" s="3384"/>
      <c r="FS8" s="3385"/>
      <c r="FT8" s="3384"/>
      <c r="FU8" s="3386"/>
      <c r="FV8" s="3387"/>
      <c r="FW8" s="2860" t="s">
        <v>68</v>
      </c>
      <c r="FX8" s="3387"/>
      <c r="FY8" s="2860" t="s">
        <v>68</v>
      </c>
      <c r="FZ8" s="3384"/>
      <c r="GA8" s="3385"/>
      <c r="GB8" s="3384"/>
      <c r="GC8" s="3386"/>
      <c r="GD8" s="3387"/>
      <c r="GE8" s="2860" t="s">
        <v>68</v>
      </c>
      <c r="GF8" s="3387"/>
      <c r="GG8" s="2860" t="s">
        <v>68</v>
      </c>
      <c r="GH8" s="3384"/>
      <c r="GI8" s="3385"/>
      <c r="GJ8" s="3384"/>
      <c r="GK8" s="3386"/>
      <c r="GL8" s="3387"/>
      <c r="GM8" s="2860" t="s">
        <v>68</v>
      </c>
      <c r="GN8" s="3387"/>
      <c r="GO8" s="2860" t="s">
        <v>68</v>
      </c>
      <c r="GP8" s="3384"/>
      <c r="GQ8" s="3385"/>
      <c r="GR8" s="3384"/>
      <c r="GS8" s="3386"/>
      <c r="GT8" s="3387"/>
      <c r="GU8" s="2860" t="s">
        <v>68</v>
      </c>
      <c r="GV8" s="3387"/>
      <c r="GW8" s="2860" t="s">
        <v>68</v>
      </c>
      <c r="GX8" s="3384"/>
      <c r="GY8" s="3385"/>
      <c r="GZ8" s="3384"/>
      <c r="HA8" s="3386"/>
      <c r="HB8" s="3387"/>
      <c r="HC8" s="2860" t="s">
        <v>68</v>
      </c>
      <c r="HD8" s="3387"/>
      <c r="HE8" s="2860" t="s">
        <v>68</v>
      </c>
      <c r="HF8" s="3384"/>
      <c r="HG8" s="3385"/>
      <c r="HH8" s="3384"/>
      <c r="HI8" s="3386"/>
      <c r="HJ8" s="3387"/>
      <c r="HK8" s="2860" t="s">
        <v>68</v>
      </c>
      <c r="HL8" s="3387"/>
      <c r="HM8" s="2860" t="s">
        <v>68</v>
      </c>
      <c r="HN8" s="3384"/>
      <c r="HO8" s="3385"/>
      <c r="HP8" s="3384"/>
      <c r="HQ8" s="3386"/>
      <c r="HR8" s="3387"/>
      <c r="HS8" s="2860" t="s">
        <v>68</v>
      </c>
      <c r="HT8" s="3387"/>
      <c r="HU8" s="2860" t="s">
        <v>68</v>
      </c>
      <c r="HV8" s="3384"/>
      <c r="HW8" s="3385"/>
      <c r="HX8" s="3384"/>
      <c r="HY8" s="3386"/>
      <c r="HZ8" s="3387"/>
      <c r="IA8" s="2860" t="s">
        <v>68</v>
      </c>
      <c r="IB8" s="3387"/>
      <c r="IC8" s="2860" t="s">
        <v>68</v>
      </c>
      <c r="ID8" s="3384"/>
      <c r="IE8" s="3385"/>
      <c r="IF8" s="3384"/>
      <c r="IG8" s="3386"/>
      <c r="IH8" s="3387"/>
      <c r="II8" s="2860" t="s">
        <v>68</v>
      </c>
      <c r="IJ8" s="3387"/>
      <c r="IK8" s="2860" t="s">
        <v>68</v>
      </c>
      <c r="IL8" s="3384"/>
      <c r="IM8" s="3385"/>
      <c r="IN8" s="3384"/>
      <c r="IO8" s="3386"/>
      <c r="IP8" s="3387"/>
      <c r="IQ8" s="2860" t="s">
        <v>68</v>
      </c>
      <c r="IR8" s="3387"/>
      <c r="IS8" s="2860" t="s">
        <v>68</v>
      </c>
      <c r="IT8" s="3384"/>
      <c r="IU8" s="3385"/>
      <c r="IV8" s="3384"/>
      <c r="IW8" s="3386"/>
      <c r="IX8" s="3387"/>
      <c r="IY8" s="2860" t="s">
        <v>68</v>
      </c>
      <c r="IZ8" s="3387"/>
      <c r="JA8" s="2860" t="s">
        <v>68</v>
      </c>
      <c r="JB8" s="3384"/>
      <c r="JC8" s="3385"/>
      <c r="JD8" s="3384"/>
      <c r="JE8" s="3386"/>
      <c r="JF8" s="3387"/>
      <c r="JG8" s="2860" t="s">
        <v>68</v>
      </c>
      <c r="JH8" s="3387"/>
      <c r="JI8" s="2860" t="s">
        <v>68</v>
      </c>
      <c r="JJ8" s="3384"/>
      <c r="JK8" s="3385"/>
      <c r="JL8" s="3384"/>
      <c r="JM8" s="3386"/>
      <c r="JN8" s="3387"/>
      <c r="JO8" s="2860" t="s">
        <v>68</v>
      </c>
      <c r="JP8" s="3387"/>
      <c r="JQ8" s="2860" t="s">
        <v>68</v>
      </c>
      <c r="JR8" s="3384"/>
      <c r="JS8" s="3385"/>
      <c r="JT8" s="3384"/>
      <c r="JU8" s="3386"/>
      <c r="JV8" s="3387"/>
      <c r="JW8" s="2860" t="s">
        <v>68</v>
      </c>
      <c r="JX8" s="3387"/>
      <c r="JY8" s="2860" t="s">
        <v>68</v>
      </c>
      <c r="JZ8" s="3384"/>
      <c r="KA8" s="3385"/>
      <c r="KB8" s="3384"/>
      <c r="KC8" s="3386"/>
      <c r="KD8" s="3387"/>
      <c r="KE8" s="2860" t="s">
        <v>68</v>
      </c>
      <c r="KF8" s="3387"/>
      <c r="KG8" s="2860" t="s">
        <v>68</v>
      </c>
      <c r="KH8" s="3384"/>
      <c r="KI8" s="3385"/>
      <c r="KJ8" s="3384"/>
      <c r="KK8" s="3386"/>
      <c r="KL8" s="3387"/>
      <c r="KM8" s="2860" t="s">
        <v>68</v>
      </c>
      <c r="KN8" s="3387"/>
      <c r="KO8" s="2860" t="s">
        <v>68</v>
      </c>
      <c r="KP8" s="320"/>
      <c r="KQ8" s="2137" t="s">
        <v>404</v>
      </c>
      <c r="KR8" s="517">
        <f>STRCHECKDATE(V9:KP9)</f>
      </c>
      <c r="KS8" s="506"/>
      <c r="KT8" s="506" t="str">
        <f>IF(T8="","",T8)</f>
        <v/>
      </c>
      <c r="KU8" s="506"/>
      <c r="KV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5"/>
      <c r="AM9" s="3385"/>
      <c r="AN9" s="3385"/>
      <c r="AO9" s="3389" t="str">
        <f>AP8&amp;"-"&amp;AR8</f>
        <v>-</v>
      </c>
      <c r="AP9" s="3390"/>
      <c r="AQ9" s="2860"/>
      <c r="AR9" s="3390"/>
      <c r="AS9" s="2860"/>
      <c r="AT9" s="3385"/>
      <c r="AU9" s="3385"/>
      <c r="AV9" s="3385"/>
      <c r="AW9" s="3389" t="str">
        <f>AX8&amp;"-"&amp;AZ8</f>
        <v>-</v>
      </c>
      <c r="AX9" s="3390"/>
      <c r="AY9" s="2860"/>
      <c r="AZ9" s="3390"/>
      <c r="BA9" s="2860"/>
      <c r="BB9" s="3385"/>
      <c r="BC9" s="3385"/>
      <c r="BD9" s="3385"/>
      <c r="BE9" s="3389" t="str">
        <f>BF8&amp;"-"&amp;BH8</f>
        <v>-</v>
      </c>
      <c r="BF9" s="3390"/>
      <c r="BG9" s="2860"/>
      <c r="BH9" s="3390"/>
      <c r="BI9" s="2860"/>
      <c r="BJ9" s="3385"/>
      <c r="BK9" s="3385"/>
      <c r="BL9" s="3385"/>
      <c r="BM9" s="3389" t="str">
        <f>BN8&amp;"-"&amp;BP8</f>
        <v>-</v>
      </c>
      <c r="BN9" s="3390"/>
      <c r="BO9" s="2860"/>
      <c r="BP9" s="3390"/>
      <c r="BQ9" s="2860"/>
      <c r="BR9" s="3385"/>
      <c r="BS9" s="3385"/>
      <c r="BT9" s="3385"/>
      <c r="BU9" s="3389" t="str">
        <f>BV8&amp;"-"&amp;BX8</f>
        <v>-</v>
      </c>
      <c r="BV9" s="3390"/>
      <c r="BW9" s="2860"/>
      <c r="BX9" s="3390"/>
      <c r="BY9" s="2860"/>
      <c r="BZ9" s="3385"/>
      <c r="CA9" s="3385"/>
      <c r="CB9" s="3385"/>
      <c r="CC9" s="3389" t="str">
        <f>CD8&amp;"-"&amp;CF8</f>
        <v>-</v>
      </c>
      <c r="CD9" s="3390"/>
      <c r="CE9" s="2860"/>
      <c r="CF9" s="3390"/>
      <c r="CG9" s="2860"/>
      <c r="CH9" s="3385"/>
      <c r="CI9" s="3385"/>
      <c r="CJ9" s="3385"/>
      <c r="CK9" s="3389" t="str">
        <f>CL8&amp;"-"&amp;CN8</f>
        <v>-</v>
      </c>
      <c r="CL9" s="3390"/>
      <c r="CM9" s="2860"/>
      <c r="CN9" s="3390"/>
      <c r="CO9" s="2860"/>
      <c r="CP9" s="3385"/>
      <c r="CQ9" s="3385"/>
      <c r="CR9" s="3385"/>
      <c r="CS9" s="3389" t="str">
        <f>CT8&amp;"-"&amp;CV8</f>
        <v>-</v>
      </c>
      <c r="CT9" s="3390"/>
      <c r="CU9" s="2860"/>
      <c r="CV9" s="3390"/>
      <c r="CW9" s="2860"/>
      <c r="CX9" s="3385"/>
      <c r="CY9" s="3385"/>
      <c r="CZ9" s="3385"/>
      <c r="DA9" s="3389" t="str">
        <f>DB8&amp;"-"&amp;DD8</f>
        <v>-</v>
      </c>
      <c r="DB9" s="3390"/>
      <c r="DC9" s="2860"/>
      <c r="DD9" s="3390"/>
      <c r="DE9" s="2860"/>
      <c r="DF9" s="3385"/>
      <c r="DG9" s="3385"/>
      <c r="DH9" s="3385"/>
      <c r="DI9" s="3389" t="str">
        <f>DJ8&amp;"-"&amp;DL8</f>
        <v>-</v>
      </c>
      <c r="DJ9" s="3390"/>
      <c r="DK9" s="2860"/>
      <c r="DL9" s="3390"/>
      <c r="DM9" s="2860"/>
      <c r="DN9" s="3385"/>
      <c r="DO9" s="3385"/>
      <c r="DP9" s="3385"/>
      <c r="DQ9" s="3389" t="str">
        <f>DR8&amp;"-"&amp;DT8</f>
        <v>-</v>
      </c>
      <c r="DR9" s="3390"/>
      <c r="DS9" s="2860"/>
      <c r="DT9" s="3390"/>
      <c r="DU9" s="2860"/>
      <c r="DV9" s="3385"/>
      <c r="DW9" s="3385"/>
      <c r="DX9" s="3385"/>
      <c r="DY9" s="3389" t="str">
        <f>DZ8&amp;"-"&amp;EB8</f>
        <v>-</v>
      </c>
      <c r="DZ9" s="3390"/>
      <c r="EA9" s="2860"/>
      <c r="EB9" s="3390"/>
      <c r="EC9" s="2860"/>
      <c r="ED9" s="3385"/>
      <c r="EE9" s="3385"/>
      <c r="EF9" s="3385"/>
      <c r="EG9" s="3389" t="str">
        <f>EH8&amp;"-"&amp;EJ8</f>
        <v>-</v>
      </c>
      <c r="EH9" s="3390"/>
      <c r="EI9" s="2860"/>
      <c r="EJ9" s="3390"/>
      <c r="EK9" s="2860"/>
      <c r="EL9" s="3385"/>
      <c r="EM9" s="3385"/>
      <c r="EN9" s="3385"/>
      <c r="EO9" s="3389" t="str">
        <f>EP8&amp;"-"&amp;ER8</f>
        <v>-</v>
      </c>
      <c r="EP9" s="3390"/>
      <c r="EQ9" s="2860"/>
      <c r="ER9" s="3390"/>
      <c r="ES9" s="2860"/>
      <c r="ET9" s="3385"/>
      <c r="EU9" s="3385"/>
      <c r="EV9" s="3385"/>
      <c r="EW9" s="3389" t="str">
        <f>EX8&amp;"-"&amp;EZ8</f>
        <v>-</v>
      </c>
      <c r="EX9" s="3390"/>
      <c r="EY9" s="2860"/>
      <c r="EZ9" s="3390"/>
      <c r="FA9" s="2860"/>
      <c r="FB9" s="3385"/>
      <c r="FC9" s="3385"/>
      <c r="FD9" s="3385"/>
      <c r="FE9" s="3389" t="str">
        <f>FF8&amp;"-"&amp;FH8</f>
        <v>-</v>
      </c>
      <c r="FF9" s="3390"/>
      <c r="FG9" s="2860"/>
      <c r="FH9" s="3390"/>
      <c r="FI9" s="2860"/>
      <c r="FJ9" s="3385"/>
      <c r="FK9" s="3385"/>
      <c r="FL9" s="3385"/>
      <c r="FM9" s="3389" t="str">
        <f>FN8&amp;"-"&amp;FP8</f>
        <v>-</v>
      </c>
      <c r="FN9" s="3390"/>
      <c r="FO9" s="2860"/>
      <c r="FP9" s="3390"/>
      <c r="FQ9" s="2860"/>
      <c r="FR9" s="3385"/>
      <c r="FS9" s="3385"/>
      <c r="FT9" s="3385"/>
      <c r="FU9" s="3389" t="str">
        <f>FV8&amp;"-"&amp;FX8</f>
        <v>-</v>
      </c>
      <c r="FV9" s="3390"/>
      <c r="FW9" s="2860"/>
      <c r="FX9" s="3390"/>
      <c r="FY9" s="2860"/>
      <c r="FZ9" s="3385"/>
      <c r="GA9" s="3385"/>
      <c r="GB9" s="3385"/>
      <c r="GC9" s="3389" t="str">
        <f>GD8&amp;"-"&amp;GF8</f>
        <v>-</v>
      </c>
      <c r="GD9" s="3390"/>
      <c r="GE9" s="2860"/>
      <c r="GF9" s="3390"/>
      <c r="GG9" s="2860"/>
      <c r="GH9" s="3385"/>
      <c r="GI9" s="3385"/>
      <c r="GJ9" s="3385"/>
      <c r="GK9" s="3389" t="str">
        <f>GL8&amp;"-"&amp;GN8</f>
        <v>-</v>
      </c>
      <c r="GL9" s="3390"/>
      <c r="GM9" s="2860"/>
      <c r="GN9" s="3390"/>
      <c r="GO9" s="2860"/>
      <c r="GP9" s="3385"/>
      <c r="GQ9" s="3385"/>
      <c r="GR9" s="3385"/>
      <c r="GS9" s="3389" t="str">
        <f>GT8&amp;"-"&amp;GV8</f>
        <v>-</v>
      </c>
      <c r="GT9" s="3390"/>
      <c r="GU9" s="2860"/>
      <c r="GV9" s="3390"/>
      <c r="GW9" s="2860"/>
      <c r="GX9" s="3385"/>
      <c r="GY9" s="3385"/>
      <c r="GZ9" s="3385"/>
      <c r="HA9" s="3389" t="str">
        <f>HB8&amp;"-"&amp;HD8</f>
        <v>-</v>
      </c>
      <c r="HB9" s="3390"/>
      <c r="HC9" s="2860"/>
      <c r="HD9" s="3390"/>
      <c r="HE9" s="2860"/>
      <c r="HF9" s="3385"/>
      <c r="HG9" s="3385"/>
      <c r="HH9" s="3385"/>
      <c r="HI9" s="3389" t="str">
        <f>HJ8&amp;"-"&amp;HL8</f>
        <v>-</v>
      </c>
      <c r="HJ9" s="3390"/>
      <c r="HK9" s="2860"/>
      <c r="HL9" s="3390"/>
      <c r="HM9" s="2860"/>
      <c r="HN9" s="3385"/>
      <c r="HO9" s="3385"/>
      <c r="HP9" s="3385"/>
      <c r="HQ9" s="3389" t="str">
        <f>HR8&amp;"-"&amp;HT8</f>
        <v>-</v>
      </c>
      <c r="HR9" s="3390"/>
      <c r="HS9" s="2860"/>
      <c r="HT9" s="3390"/>
      <c r="HU9" s="2860"/>
      <c r="HV9" s="3385"/>
      <c r="HW9" s="3385"/>
      <c r="HX9" s="3385"/>
      <c r="HY9" s="3389" t="str">
        <f>HZ8&amp;"-"&amp;IB8</f>
        <v>-</v>
      </c>
      <c r="HZ9" s="3390"/>
      <c r="IA9" s="2860"/>
      <c r="IB9" s="3390"/>
      <c r="IC9" s="2860"/>
      <c r="ID9" s="3385"/>
      <c r="IE9" s="3385"/>
      <c r="IF9" s="3385"/>
      <c r="IG9" s="3389" t="str">
        <f>IH8&amp;"-"&amp;IJ8</f>
        <v>-</v>
      </c>
      <c r="IH9" s="3390"/>
      <c r="II9" s="2860"/>
      <c r="IJ9" s="3390"/>
      <c r="IK9" s="2860"/>
      <c r="IL9" s="3385"/>
      <c r="IM9" s="3385"/>
      <c r="IN9" s="3385"/>
      <c r="IO9" s="3389" t="str">
        <f>IP8&amp;"-"&amp;IR8</f>
        <v>-</v>
      </c>
      <c r="IP9" s="3390"/>
      <c r="IQ9" s="2860"/>
      <c r="IR9" s="3390"/>
      <c r="IS9" s="2860"/>
      <c r="IT9" s="3385"/>
      <c r="IU9" s="3385"/>
      <c r="IV9" s="3385"/>
      <c r="IW9" s="3389" t="str">
        <f>IX8&amp;"-"&amp;IZ8</f>
        <v>-</v>
      </c>
      <c r="IX9" s="3390"/>
      <c r="IY9" s="2860"/>
      <c r="IZ9" s="3390"/>
      <c r="JA9" s="2860"/>
      <c r="JB9" s="3385"/>
      <c r="JC9" s="3385"/>
      <c r="JD9" s="3385"/>
      <c r="JE9" s="3389" t="str">
        <f>JF8&amp;"-"&amp;JH8</f>
        <v>-</v>
      </c>
      <c r="JF9" s="3390"/>
      <c r="JG9" s="2860"/>
      <c r="JH9" s="3390"/>
      <c r="JI9" s="2860"/>
      <c r="JJ9" s="3385"/>
      <c r="JK9" s="3385"/>
      <c r="JL9" s="3385"/>
      <c r="JM9" s="3389" t="str">
        <f>JN8&amp;"-"&amp;JP8</f>
        <v>-</v>
      </c>
      <c r="JN9" s="3390"/>
      <c r="JO9" s="2860"/>
      <c r="JP9" s="3390"/>
      <c r="JQ9" s="2860"/>
      <c r="JR9" s="3385"/>
      <c r="JS9" s="3385"/>
      <c r="JT9" s="3385"/>
      <c r="JU9" s="3389" t="str">
        <f>JV8&amp;"-"&amp;JX8</f>
        <v>-</v>
      </c>
      <c r="JV9" s="3390"/>
      <c r="JW9" s="2860"/>
      <c r="JX9" s="3390"/>
      <c r="JY9" s="2860"/>
      <c r="JZ9" s="3385"/>
      <c r="KA9" s="3385"/>
      <c r="KB9" s="3385"/>
      <c r="KC9" s="3389" t="str">
        <f>KD8&amp;"-"&amp;KF8</f>
        <v>-</v>
      </c>
      <c r="KD9" s="3390"/>
      <c r="KE9" s="2860"/>
      <c r="KF9" s="3390"/>
      <c r="KG9" s="2860"/>
      <c r="KH9" s="3385"/>
      <c r="KI9" s="3385"/>
      <c r="KJ9" s="3385"/>
      <c r="KK9" s="3389" t="str">
        <f>KL8&amp;"-"&amp;KN8</f>
        <v>-</v>
      </c>
      <c r="KL9" s="3390"/>
      <c r="KM9" s="2860"/>
      <c r="KN9" s="3390"/>
      <c r="KO9" s="2860"/>
      <c r="KP9" s="320"/>
      <c r="KQ9" s="2138"/>
      <c r="KS9" s="506"/>
      <c r="KT9" s="506" t="str">
        <f>IF(T9="","",T9)</f>
        <v/>
      </c>
      <c r="KU9" s="506"/>
      <c r="KV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391"/>
      <c r="AM10" s="3392"/>
      <c r="AN10" s="3393"/>
      <c r="AO10" s="3394"/>
      <c r="AP10" s="3395"/>
      <c r="AQ10" s="3396"/>
      <c r="AR10" s="3397"/>
      <c r="AS10" s="3398"/>
      <c r="AT10" s="3399"/>
      <c r="AU10" s="3400"/>
      <c r="AV10" s="3401"/>
      <c r="AW10" s="3402"/>
      <c r="AX10" s="3403"/>
      <c r="AY10" s="3404"/>
      <c r="AZ10" s="3405"/>
      <c r="BA10" s="3406"/>
      <c r="BB10" s="3407"/>
      <c r="BC10" s="3408"/>
      <c r="BD10" s="3409"/>
      <c r="BE10" s="3410"/>
      <c r="BF10" s="3411"/>
      <c r="BG10" s="3412"/>
      <c r="BH10" s="3413"/>
      <c r="BI10" s="3414"/>
      <c r="BJ10" s="3415"/>
      <c r="BK10" s="3416"/>
      <c r="BL10" s="3417"/>
      <c r="BM10" s="3418"/>
      <c r="BN10" s="3419"/>
      <c r="BO10" s="3420"/>
      <c r="BP10" s="3421"/>
      <c r="BQ10" s="3422"/>
      <c r="BR10" s="3423"/>
      <c r="BS10" s="3424"/>
      <c r="BT10" s="3425"/>
      <c r="BU10" s="3426"/>
      <c r="BV10" s="3427"/>
      <c r="BW10" s="3428"/>
      <c r="BX10" s="3429"/>
      <c r="BY10" s="3430"/>
      <c r="BZ10" s="3431"/>
      <c r="CA10" s="3432"/>
      <c r="CB10" s="3433"/>
      <c r="CC10" s="3434"/>
      <c r="CD10" s="3435"/>
      <c r="CE10" s="3436"/>
      <c r="CF10" s="3437"/>
      <c r="CG10" s="3438"/>
      <c r="CH10" s="3439"/>
      <c r="CI10" s="3440"/>
      <c r="CJ10" s="3441"/>
      <c r="CK10" s="3442"/>
      <c r="CL10" s="3443"/>
      <c r="CM10" s="3444"/>
      <c r="CN10" s="3445"/>
      <c r="CO10" s="3446"/>
      <c r="CP10" s="3447"/>
      <c r="CQ10" s="3448"/>
      <c r="CR10" s="3449"/>
      <c r="CS10" s="3450"/>
      <c r="CT10" s="3451"/>
      <c r="CU10" s="3452"/>
      <c r="CV10" s="3453"/>
      <c r="CW10" s="3454"/>
      <c r="CX10" s="3455"/>
      <c r="CY10" s="3456"/>
      <c r="CZ10" s="3457"/>
      <c r="DA10" s="3458"/>
      <c r="DB10" s="3459"/>
      <c r="DC10" s="3460"/>
      <c r="DD10" s="3461"/>
      <c r="DE10" s="3462"/>
      <c r="DF10" s="3463"/>
      <c r="DG10" s="3464"/>
      <c r="DH10" s="3465"/>
      <c r="DI10" s="3466"/>
      <c r="DJ10" s="3467"/>
      <c r="DK10" s="3468"/>
      <c r="DL10" s="3469"/>
      <c r="DM10" s="3470"/>
      <c r="DN10" s="3471"/>
      <c r="DO10" s="3472"/>
      <c r="DP10" s="3473"/>
      <c r="DQ10" s="3474"/>
      <c r="DR10" s="3475"/>
      <c r="DS10" s="3476"/>
      <c r="DT10" s="3477"/>
      <c r="DU10" s="3478"/>
      <c r="DV10" s="3479"/>
      <c r="DW10" s="3480"/>
      <c r="DX10" s="3481"/>
      <c r="DY10" s="3482"/>
      <c r="DZ10" s="3483"/>
      <c r="EA10" s="3484"/>
      <c r="EB10" s="3485"/>
      <c r="EC10" s="3486"/>
      <c r="ED10" s="3487"/>
      <c r="EE10" s="3488"/>
      <c r="EF10" s="3489"/>
      <c r="EG10" s="3490"/>
      <c r="EH10" s="3491"/>
      <c r="EI10" s="3492"/>
      <c r="EJ10" s="3493"/>
      <c r="EK10" s="3494"/>
      <c r="EL10" s="3495"/>
      <c r="EM10" s="3496"/>
      <c r="EN10" s="3497"/>
      <c r="EO10" s="3498"/>
      <c r="EP10" s="3499"/>
      <c r="EQ10" s="3500"/>
      <c r="ER10" s="3501"/>
      <c r="ES10" s="3502"/>
      <c r="ET10" s="3503"/>
      <c r="EU10" s="3504"/>
      <c r="EV10" s="3505"/>
      <c r="EW10" s="3506"/>
      <c r="EX10" s="3507"/>
      <c r="EY10" s="3508"/>
      <c r="EZ10" s="3509"/>
      <c r="FA10" s="3510"/>
      <c r="FB10" s="3511"/>
      <c r="FC10" s="3512"/>
      <c r="FD10" s="3513"/>
      <c r="FE10" s="3514"/>
      <c r="FF10" s="3515"/>
      <c r="FG10" s="3516"/>
      <c r="FH10" s="3517"/>
      <c r="FI10" s="3518"/>
      <c r="FJ10" s="3519"/>
      <c r="FK10" s="3520"/>
      <c r="FL10" s="3521"/>
      <c r="FM10" s="3522"/>
      <c r="FN10" s="3523"/>
      <c r="FO10" s="3524"/>
      <c r="FP10" s="3525"/>
      <c r="FQ10" s="3526"/>
      <c r="FR10" s="3527"/>
      <c r="FS10" s="3528"/>
      <c r="FT10" s="3529"/>
      <c r="FU10" s="3530"/>
      <c r="FV10" s="3531"/>
      <c r="FW10" s="3532"/>
      <c r="FX10" s="3533"/>
      <c r="FY10" s="3534"/>
      <c r="FZ10" s="3535"/>
      <c r="GA10" s="3536"/>
      <c r="GB10" s="3537"/>
      <c r="GC10" s="3538"/>
      <c r="GD10" s="3539"/>
      <c r="GE10" s="3540"/>
      <c r="GF10" s="3541"/>
      <c r="GG10" s="3542"/>
      <c r="GH10" s="3543"/>
      <c r="GI10" s="3544"/>
      <c r="GJ10" s="3545"/>
      <c r="GK10" s="3546"/>
      <c r="GL10" s="3547"/>
      <c r="GM10" s="3548"/>
      <c r="GN10" s="3549"/>
      <c r="GO10" s="3550"/>
      <c r="GP10" s="3551"/>
      <c r="GQ10" s="3552"/>
      <c r="GR10" s="3553"/>
      <c r="GS10" s="3554"/>
      <c r="GT10" s="3555"/>
      <c r="GU10" s="3556"/>
      <c r="GV10" s="3557"/>
      <c r="GW10" s="3558"/>
      <c r="GX10" s="3559"/>
      <c r="GY10" s="3560"/>
      <c r="GZ10" s="3561"/>
      <c r="HA10" s="3562"/>
      <c r="HB10" s="3563"/>
      <c r="HC10" s="3564"/>
      <c r="HD10" s="3565"/>
      <c r="HE10" s="3566"/>
      <c r="HF10" s="3567"/>
      <c r="HG10" s="3568"/>
      <c r="HH10" s="3569"/>
      <c r="HI10" s="3570"/>
      <c r="HJ10" s="3571"/>
      <c r="HK10" s="3572"/>
      <c r="HL10" s="3573"/>
      <c r="HM10" s="3574"/>
      <c r="HN10" s="3575"/>
      <c r="HO10" s="3576"/>
      <c r="HP10" s="3577"/>
      <c r="HQ10" s="3578"/>
      <c r="HR10" s="3579"/>
      <c r="HS10" s="3580"/>
      <c r="HT10" s="3581"/>
      <c r="HU10" s="3582"/>
      <c r="HV10" s="3583"/>
      <c r="HW10" s="3584"/>
      <c r="HX10" s="3585"/>
      <c r="HY10" s="3586"/>
      <c r="HZ10" s="3587"/>
      <c r="IA10" s="3588"/>
      <c r="IB10" s="3589"/>
      <c r="IC10" s="3590"/>
      <c r="ID10" s="3591"/>
      <c r="IE10" s="3592"/>
      <c r="IF10" s="3593"/>
      <c r="IG10" s="3594"/>
      <c r="IH10" s="3595"/>
      <c r="II10" s="3596"/>
      <c r="IJ10" s="3597"/>
      <c r="IK10" s="3598"/>
      <c r="IL10" s="3599"/>
      <c r="IM10" s="3600"/>
      <c r="IN10" s="3601"/>
      <c r="IO10" s="3602"/>
      <c r="IP10" s="3603"/>
      <c r="IQ10" s="3604"/>
      <c r="IR10" s="3605"/>
      <c r="IS10" s="3606"/>
      <c r="IT10" s="3607"/>
      <c r="IU10" s="3608"/>
      <c r="IV10" s="3609"/>
      <c r="IW10" s="3610"/>
      <c r="IX10" s="3611"/>
      <c r="IY10" s="3612"/>
      <c r="IZ10" s="3613"/>
      <c r="JA10" s="3614"/>
      <c r="JB10" s="3615"/>
      <c r="JC10" s="3616"/>
      <c r="JD10" s="3617"/>
      <c r="JE10" s="3618"/>
      <c r="JF10" s="3619"/>
      <c r="JG10" s="3620"/>
      <c r="JH10" s="3621"/>
      <c r="JI10" s="3622"/>
      <c r="JJ10" s="3623"/>
      <c r="JK10" s="3624"/>
      <c r="JL10" s="3625"/>
      <c r="JM10" s="3626"/>
      <c r="JN10" s="3627"/>
      <c r="JO10" s="3628"/>
      <c r="JP10" s="3629"/>
      <c r="JQ10" s="3630"/>
      <c r="JR10" s="3631"/>
      <c r="JS10" s="3632"/>
      <c r="JT10" s="3633"/>
      <c r="JU10" s="3634"/>
      <c r="JV10" s="3635"/>
      <c r="JW10" s="3636"/>
      <c r="JX10" s="3637"/>
      <c r="JY10" s="3638"/>
      <c r="JZ10" s="3639"/>
      <c r="KA10" s="3640"/>
      <c r="KB10" s="3641"/>
      <c r="KC10" s="3642"/>
      <c r="KD10" s="3643"/>
      <c r="KE10" s="3644"/>
      <c r="KF10" s="3645"/>
      <c r="KG10" s="3646"/>
      <c r="KH10" s="3647"/>
      <c r="KI10" s="3648"/>
      <c r="KJ10" s="3649"/>
      <c r="KK10" s="3650"/>
      <c r="KL10" s="3651"/>
      <c r="KM10" s="3652"/>
      <c r="KN10" s="3653"/>
      <c r="KO10" s="3654"/>
      <c r="KP10" s="319"/>
      <c r="KQ10" s="2139"/>
      <c r="KS10" s="506"/>
      <c r="KT10" s="506" t="str">
        <f>IF(T10="","",T10)</f>
        <v>Добавить вид теплоносителя (параметры теплоносителя)</v>
      </c>
      <c r="KU10" s="506"/>
      <c r="KV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55"/>
      <c r="AM11" s="3656"/>
      <c r="AN11" s="3657"/>
      <c r="AO11" s="3658"/>
      <c r="AP11" s="3659"/>
      <c r="AQ11" s="3660"/>
      <c r="AR11" s="3661"/>
      <c r="AS11" s="3662"/>
      <c r="AT11" s="3663"/>
      <c r="AU11" s="3664"/>
      <c r="AV11" s="3665"/>
      <c r="AW11" s="3666"/>
      <c r="AX11" s="3667"/>
      <c r="AY11" s="3668"/>
      <c r="AZ11" s="3669"/>
      <c r="BA11" s="3670"/>
      <c r="BB11" s="3671"/>
      <c r="BC11" s="3672"/>
      <c r="BD11" s="3673"/>
      <c r="BE11" s="3674"/>
      <c r="BF11" s="3675"/>
      <c r="BG11" s="3676"/>
      <c r="BH11" s="3677"/>
      <c r="BI11" s="3678"/>
      <c r="BJ11" s="3679"/>
      <c r="BK11" s="3680"/>
      <c r="BL11" s="3681"/>
      <c r="BM11" s="3682"/>
      <c r="BN11" s="3683"/>
      <c r="BO11" s="3684"/>
      <c r="BP11" s="3685"/>
      <c r="BQ11" s="3686"/>
      <c r="BR11" s="3687"/>
      <c r="BS11" s="3688"/>
      <c r="BT11" s="3689"/>
      <c r="BU11" s="3690"/>
      <c r="BV11" s="3691"/>
      <c r="BW11" s="3692"/>
      <c r="BX11" s="3693"/>
      <c r="BY11" s="3694"/>
      <c r="BZ11" s="3695"/>
      <c r="CA11" s="3696"/>
      <c r="CB11" s="3697"/>
      <c r="CC11" s="3698"/>
      <c r="CD11" s="3699"/>
      <c r="CE11" s="3700"/>
      <c r="CF11" s="3701"/>
      <c r="CG11" s="3702"/>
      <c r="CH11" s="3703"/>
      <c r="CI11" s="3704"/>
      <c r="CJ11" s="3705"/>
      <c r="CK11" s="3706"/>
      <c r="CL11" s="3707"/>
      <c r="CM11" s="3708"/>
      <c r="CN11" s="3709"/>
      <c r="CO11" s="3710"/>
      <c r="CP11" s="3711"/>
      <c r="CQ11" s="3712"/>
      <c r="CR11" s="3713"/>
      <c r="CS11" s="3714"/>
      <c r="CT11" s="3715"/>
      <c r="CU11" s="3716"/>
      <c r="CV11" s="3717"/>
      <c r="CW11" s="3718"/>
      <c r="CX11" s="3719"/>
      <c r="CY11" s="3720"/>
      <c r="CZ11" s="3721"/>
      <c r="DA11" s="3722"/>
      <c r="DB11" s="3723"/>
      <c r="DC11" s="3724"/>
      <c r="DD11" s="3725"/>
      <c r="DE11" s="3726"/>
      <c r="DF11" s="3727"/>
      <c r="DG11" s="3728"/>
      <c r="DH11" s="3729"/>
      <c r="DI11" s="3730"/>
      <c r="DJ11" s="3731"/>
      <c r="DK11" s="3732"/>
      <c r="DL11" s="3733"/>
      <c r="DM11" s="3734"/>
      <c r="DN11" s="3735"/>
      <c r="DO11" s="3736"/>
      <c r="DP11" s="3737"/>
      <c r="DQ11" s="3738"/>
      <c r="DR11" s="3739"/>
      <c r="DS11" s="3740"/>
      <c r="DT11" s="3741"/>
      <c r="DU11" s="3742"/>
      <c r="DV11" s="3743"/>
      <c r="DW11" s="3744"/>
      <c r="DX11" s="3745"/>
      <c r="DY11" s="3746"/>
      <c r="DZ11" s="3747"/>
      <c r="EA11" s="3748"/>
      <c r="EB11" s="3749"/>
      <c r="EC11" s="3750"/>
      <c r="ED11" s="3751"/>
      <c r="EE11" s="3752"/>
      <c r="EF11" s="3753"/>
      <c r="EG11" s="3754"/>
      <c r="EH11" s="3755"/>
      <c r="EI11" s="3756"/>
      <c r="EJ11" s="3757"/>
      <c r="EK11" s="3758"/>
      <c r="EL11" s="3759"/>
      <c r="EM11" s="3760"/>
      <c r="EN11" s="3761"/>
      <c r="EO11" s="3762"/>
      <c r="EP11" s="3763"/>
      <c r="EQ11" s="3764"/>
      <c r="ER11" s="3765"/>
      <c r="ES11" s="3766"/>
      <c r="ET11" s="3767"/>
      <c r="EU11" s="3768"/>
      <c r="EV11" s="3769"/>
      <c r="EW11" s="3770"/>
      <c r="EX11" s="3771"/>
      <c r="EY11" s="3772"/>
      <c r="EZ11" s="3773"/>
      <c r="FA11" s="3774"/>
      <c r="FB11" s="3775"/>
      <c r="FC11" s="3776"/>
      <c r="FD11" s="3777"/>
      <c r="FE11" s="3778"/>
      <c r="FF11" s="3779"/>
      <c r="FG11" s="3780"/>
      <c r="FH11" s="3781"/>
      <c r="FI11" s="3782"/>
      <c r="FJ11" s="3783"/>
      <c r="FK11" s="3784"/>
      <c r="FL11" s="3785"/>
      <c r="FM11" s="3786"/>
      <c r="FN11" s="3787"/>
      <c r="FO11" s="3788"/>
      <c r="FP11" s="3789"/>
      <c r="FQ11" s="3790"/>
      <c r="FR11" s="3791"/>
      <c r="FS11" s="3792"/>
      <c r="FT11" s="3793"/>
      <c r="FU11" s="3794"/>
      <c r="FV11" s="3795"/>
      <c r="FW11" s="3796"/>
      <c r="FX11" s="3797"/>
      <c r="FY11" s="3798"/>
      <c r="FZ11" s="3799"/>
      <c r="GA11" s="3800"/>
      <c r="GB11" s="3801"/>
      <c r="GC11" s="3802"/>
      <c r="GD11" s="3803"/>
      <c r="GE11" s="3804"/>
      <c r="GF11" s="3805"/>
      <c r="GG11" s="3806"/>
      <c r="GH11" s="3807"/>
      <c r="GI11" s="3808"/>
      <c r="GJ11" s="3809"/>
      <c r="GK11" s="3810"/>
      <c r="GL11" s="3811"/>
      <c r="GM11" s="3812"/>
      <c r="GN11" s="3813"/>
      <c r="GO11" s="3814"/>
      <c r="GP11" s="3815"/>
      <c r="GQ11" s="3816"/>
      <c r="GR11" s="3817"/>
      <c r="GS11" s="3818"/>
      <c r="GT11" s="3819"/>
      <c r="GU11" s="3820"/>
      <c r="GV11" s="3821"/>
      <c r="GW11" s="3822"/>
      <c r="GX11" s="3823"/>
      <c r="GY11" s="3824"/>
      <c r="GZ11" s="3825"/>
      <c r="HA11" s="3826"/>
      <c r="HB11" s="3827"/>
      <c r="HC11" s="3828"/>
      <c r="HD11" s="3829"/>
      <c r="HE11" s="3830"/>
      <c r="HF11" s="3831"/>
      <c r="HG11" s="3832"/>
      <c r="HH11" s="3833"/>
      <c r="HI11" s="3834"/>
      <c r="HJ11" s="3835"/>
      <c r="HK11" s="3836"/>
      <c r="HL11" s="3837"/>
      <c r="HM11" s="3838"/>
      <c r="HN11" s="3839"/>
      <c r="HO11" s="3840"/>
      <c r="HP11" s="3841"/>
      <c r="HQ11" s="3842"/>
      <c r="HR11" s="3843"/>
      <c r="HS11" s="3844"/>
      <c r="HT11" s="3845"/>
      <c r="HU11" s="3846"/>
      <c r="HV11" s="3847"/>
      <c r="HW11" s="3848"/>
      <c r="HX11" s="3849"/>
      <c r="HY11" s="3850"/>
      <c r="HZ11" s="3851"/>
      <c r="IA11" s="3852"/>
      <c r="IB11" s="3853"/>
      <c r="IC11" s="3854"/>
      <c r="ID11" s="3855"/>
      <c r="IE11" s="3856"/>
      <c r="IF11" s="3857"/>
      <c r="IG11" s="3858"/>
      <c r="IH11" s="3859"/>
      <c r="II11" s="3860"/>
      <c r="IJ11" s="3861"/>
      <c r="IK11" s="3862"/>
      <c r="IL11" s="3863"/>
      <c r="IM11" s="3864"/>
      <c r="IN11" s="3865"/>
      <c r="IO11" s="3866"/>
      <c r="IP11" s="3867"/>
      <c r="IQ11" s="3868"/>
      <c r="IR11" s="3869"/>
      <c r="IS11" s="3870"/>
      <c r="IT11" s="3871"/>
      <c r="IU11" s="3872"/>
      <c r="IV11" s="3873"/>
      <c r="IW11" s="3874"/>
      <c r="IX11" s="3875"/>
      <c r="IY11" s="3876"/>
      <c r="IZ11" s="3877"/>
      <c r="JA11" s="3878"/>
      <c r="JB11" s="3879"/>
      <c r="JC11" s="3880"/>
      <c r="JD11" s="3881"/>
      <c r="JE11" s="3882"/>
      <c r="JF11" s="3883"/>
      <c r="JG11" s="3884"/>
      <c r="JH11" s="3885"/>
      <c r="JI11" s="3886"/>
      <c r="JJ11" s="3887"/>
      <c r="JK11" s="3888"/>
      <c r="JL11" s="3889"/>
      <c r="JM11" s="3890"/>
      <c r="JN11" s="3891"/>
      <c r="JO11" s="3892"/>
      <c r="JP11" s="3893"/>
      <c r="JQ11" s="3894"/>
      <c r="JR11" s="3895"/>
      <c r="JS11" s="3896"/>
      <c r="JT11" s="3897"/>
      <c r="JU11" s="3898"/>
      <c r="JV11" s="3899"/>
      <c r="JW11" s="3900"/>
      <c r="JX11" s="3901"/>
      <c r="JY11" s="3902"/>
      <c r="JZ11" s="3903"/>
      <c r="KA11" s="3904"/>
      <c r="KB11" s="3905"/>
      <c r="KC11" s="3906"/>
      <c r="KD11" s="3907"/>
      <c r="KE11" s="3908"/>
      <c r="KF11" s="3909"/>
      <c r="KG11" s="3910"/>
      <c r="KH11" s="3911"/>
      <c r="KI11" s="3912"/>
      <c r="KJ11" s="3913"/>
      <c r="KK11" s="3914"/>
      <c r="KL11" s="3915"/>
      <c r="KM11" s="3916"/>
      <c r="KN11" s="3917"/>
      <c r="KO11" s="3918"/>
      <c r="KP11" s="367"/>
      <c r="KQ11" s="291"/>
      <c r="KS11" s="506"/>
      <c r="KT11" s="506" t="str">
        <f>IF(T11="","",T11)</f>
        <v>Добавить группу потребителей</v>
      </c>
      <c r="KU11" s="506"/>
      <c r="KV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919"/>
      <c r="AM12" s="3920"/>
      <c r="AN12" s="3921"/>
      <c r="AO12" s="3922"/>
      <c r="AP12" s="3923"/>
      <c r="AQ12" s="3924"/>
      <c r="AR12" s="3925"/>
      <c r="AS12" s="3926"/>
      <c r="AT12" s="3927"/>
      <c r="AU12" s="3928"/>
      <c r="AV12" s="3929"/>
      <c r="AW12" s="3930"/>
      <c r="AX12" s="3931"/>
      <c r="AY12" s="3932"/>
      <c r="AZ12" s="3933"/>
      <c r="BA12" s="3934"/>
      <c r="BB12" s="3935"/>
      <c r="BC12" s="3936"/>
      <c r="BD12" s="3937"/>
      <c r="BE12" s="3938"/>
      <c r="BF12" s="3939"/>
      <c r="BG12" s="3940"/>
      <c r="BH12" s="3941"/>
      <c r="BI12" s="3942"/>
      <c r="BJ12" s="3943"/>
      <c r="BK12" s="3944"/>
      <c r="BL12" s="3945"/>
      <c r="BM12" s="3946"/>
      <c r="BN12" s="3947"/>
      <c r="BO12" s="3948"/>
      <c r="BP12" s="3949"/>
      <c r="BQ12" s="3950"/>
      <c r="BR12" s="3951"/>
      <c r="BS12" s="3952"/>
      <c r="BT12" s="3953"/>
      <c r="BU12" s="3954"/>
      <c r="BV12" s="3955"/>
      <c r="BW12" s="3956"/>
      <c r="BX12" s="3957"/>
      <c r="BY12" s="3958"/>
      <c r="BZ12" s="3959"/>
      <c r="CA12" s="3960"/>
      <c r="CB12" s="3961"/>
      <c r="CC12" s="3962"/>
      <c r="CD12" s="3963"/>
      <c r="CE12" s="3964"/>
      <c r="CF12" s="3965"/>
      <c r="CG12" s="3966"/>
      <c r="CH12" s="3967"/>
      <c r="CI12" s="3968"/>
      <c r="CJ12" s="3969"/>
      <c r="CK12" s="3970"/>
      <c r="CL12" s="3971"/>
      <c r="CM12" s="3972"/>
      <c r="CN12" s="3973"/>
      <c r="CO12" s="3974"/>
      <c r="CP12" s="3975"/>
      <c r="CQ12" s="3976"/>
      <c r="CR12" s="3977"/>
      <c r="CS12" s="3978"/>
      <c r="CT12" s="3979"/>
      <c r="CU12" s="3980"/>
      <c r="CV12" s="3981"/>
      <c r="CW12" s="3982"/>
      <c r="CX12" s="3983"/>
      <c r="CY12" s="3984"/>
      <c r="CZ12" s="3985"/>
      <c r="DA12" s="3986"/>
      <c r="DB12" s="3987"/>
      <c r="DC12" s="3988"/>
      <c r="DD12" s="3989"/>
      <c r="DE12" s="3990"/>
      <c r="DF12" s="3991"/>
      <c r="DG12" s="3992"/>
      <c r="DH12" s="3993"/>
      <c r="DI12" s="3994"/>
      <c r="DJ12" s="3995"/>
      <c r="DK12" s="3996"/>
      <c r="DL12" s="3997"/>
      <c r="DM12" s="3998"/>
      <c r="DN12" s="3999"/>
      <c r="DO12" s="4000"/>
      <c r="DP12" s="4001"/>
      <c r="DQ12" s="4002"/>
      <c r="DR12" s="4003"/>
      <c r="DS12" s="4004"/>
      <c r="DT12" s="4005"/>
      <c r="DU12" s="4006"/>
      <c r="DV12" s="4007"/>
      <c r="DW12" s="4008"/>
      <c r="DX12" s="4009"/>
      <c r="DY12" s="4010"/>
      <c r="DZ12" s="4011"/>
      <c r="EA12" s="4012"/>
      <c r="EB12" s="4013"/>
      <c r="EC12" s="4014"/>
      <c r="ED12" s="4015"/>
      <c r="EE12" s="4016"/>
      <c r="EF12" s="4017"/>
      <c r="EG12" s="4018"/>
      <c r="EH12" s="4019"/>
      <c r="EI12" s="4020"/>
      <c r="EJ12" s="4021"/>
      <c r="EK12" s="4022"/>
      <c r="EL12" s="4023"/>
      <c r="EM12" s="4024"/>
      <c r="EN12" s="4025"/>
      <c r="EO12" s="4026"/>
      <c r="EP12" s="4027"/>
      <c r="EQ12" s="4028"/>
      <c r="ER12" s="4029"/>
      <c r="ES12" s="4030"/>
      <c r="ET12" s="4031"/>
      <c r="EU12" s="4032"/>
      <c r="EV12" s="4033"/>
      <c r="EW12" s="4034"/>
      <c r="EX12" s="4035"/>
      <c r="EY12" s="4036"/>
      <c r="EZ12" s="4037"/>
      <c r="FA12" s="4038"/>
      <c r="FB12" s="4039"/>
      <c r="FC12" s="4040"/>
      <c r="FD12" s="4041"/>
      <c r="FE12" s="4042"/>
      <c r="FF12" s="4043"/>
      <c r="FG12" s="4044"/>
      <c r="FH12" s="4045"/>
      <c r="FI12" s="4046"/>
      <c r="FJ12" s="4047"/>
      <c r="FK12" s="4048"/>
      <c r="FL12" s="4049"/>
      <c r="FM12" s="4050"/>
      <c r="FN12" s="4051"/>
      <c r="FO12" s="4052"/>
      <c r="FP12" s="4053"/>
      <c r="FQ12" s="4054"/>
      <c r="FR12" s="4055"/>
      <c r="FS12" s="4056"/>
      <c r="FT12" s="4057"/>
      <c r="FU12" s="4058"/>
      <c r="FV12" s="4059"/>
      <c r="FW12" s="4060"/>
      <c r="FX12" s="4061"/>
      <c r="FY12" s="4062"/>
      <c r="FZ12" s="4063"/>
      <c r="GA12" s="4064"/>
      <c r="GB12" s="4065"/>
      <c r="GC12" s="4066"/>
      <c r="GD12" s="4067"/>
      <c r="GE12" s="4068"/>
      <c r="GF12" s="4069"/>
      <c r="GG12" s="4070"/>
      <c r="GH12" s="4071"/>
      <c r="GI12" s="4072"/>
      <c r="GJ12" s="4073"/>
      <c r="GK12" s="4074"/>
      <c r="GL12" s="4075"/>
      <c r="GM12" s="4076"/>
      <c r="GN12" s="4077"/>
      <c r="GO12" s="4078"/>
      <c r="GP12" s="4079"/>
      <c r="GQ12" s="4080"/>
      <c r="GR12" s="4081"/>
      <c r="GS12" s="4082"/>
      <c r="GT12" s="4083"/>
      <c r="GU12" s="4084"/>
      <c r="GV12" s="4085"/>
      <c r="GW12" s="4086"/>
      <c r="GX12" s="4087"/>
      <c r="GY12" s="4088"/>
      <c r="GZ12" s="4089"/>
      <c r="HA12" s="4090"/>
      <c r="HB12" s="4091"/>
      <c r="HC12" s="4092"/>
      <c r="HD12" s="4093"/>
      <c r="HE12" s="4094"/>
      <c r="HF12" s="4095"/>
      <c r="HG12" s="4096"/>
      <c r="HH12" s="4097"/>
      <c r="HI12" s="4098"/>
      <c r="HJ12" s="4099"/>
      <c r="HK12" s="4100"/>
      <c r="HL12" s="4101"/>
      <c r="HM12" s="4102"/>
      <c r="HN12" s="4103"/>
      <c r="HO12" s="4104"/>
      <c r="HP12" s="4105"/>
      <c r="HQ12" s="4106"/>
      <c r="HR12" s="4107"/>
      <c r="HS12" s="4108"/>
      <c r="HT12" s="4109"/>
      <c r="HU12" s="4110"/>
      <c r="HV12" s="4111"/>
      <c r="HW12" s="4112"/>
      <c r="HX12" s="4113"/>
      <c r="HY12" s="4114"/>
      <c r="HZ12" s="4115"/>
      <c r="IA12" s="4116"/>
      <c r="IB12" s="4117"/>
      <c r="IC12" s="4118"/>
      <c r="ID12" s="4119"/>
      <c r="IE12" s="4120"/>
      <c r="IF12" s="4121"/>
      <c r="IG12" s="4122"/>
      <c r="IH12" s="4123"/>
      <c r="II12" s="4124"/>
      <c r="IJ12" s="4125"/>
      <c r="IK12" s="4126"/>
      <c r="IL12" s="4127"/>
      <c r="IM12" s="4128"/>
      <c r="IN12" s="4129"/>
      <c r="IO12" s="4130"/>
      <c r="IP12" s="4131"/>
      <c r="IQ12" s="4132"/>
      <c r="IR12" s="4133"/>
      <c r="IS12" s="4134"/>
      <c r="IT12" s="4135"/>
      <c r="IU12" s="4136"/>
      <c r="IV12" s="4137"/>
      <c r="IW12" s="4138"/>
      <c r="IX12" s="4139"/>
      <c r="IY12" s="4140"/>
      <c r="IZ12" s="4141"/>
      <c r="JA12" s="4142"/>
      <c r="JB12" s="4143"/>
      <c r="JC12" s="4144"/>
      <c r="JD12" s="4145"/>
      <c r="JE12" s="4146"/>
      <c r="JF12" s="4147"/>
      <c r="JG12" s="4148"/>
      <c r="JH12" s="4149"/>
      <c r="JI12" s="4150"/>
      <c r="JJ12" s="4151"/>
      <c r="JK12" s="4152"/>
      <c r="JL12" s="4153"/>
      <c r="JM12" s="4154"/>
      <c r="JN12" s="4155"/>
      <c r="JO12" s="4156"/>
      <c r="JP12" s="4157"/>
      <c r="JQ12" s="4158"/>
      <c r="JR12" s="4159"/>
      <c r="JS12" s="4160"/>
      <c r="JT12" s="4161"/>
      <c r="JU12" s="4162"/>
      <c r="JV12" s="4163"/>
      <c r="JW12" s="4164"/>
      <c r="JX12" s="4165"/>
      <c r="JY12" s="4166"/>
      <c r="JZ12" s="4167"/>
      <c r="KA12" s="4168"/>
      <c r="KB12" s="4169"/>
      <c r="KC12" s="4170"/>
      <c r="KD12" s="4171"/>
      <c r="KE12" s="4172"/>
      <c r="KF12" s="4173"/>
      <c r="KG12" s="4174"/>
      <c r="KH12" s="4175"/>
      <c r="KI12" s="4176"/>
      <c r="KJ12" s="4177"/>
      <c r="KK12" s="4178"/>
      <c r="KL12" s="4179"/>
      <c r="KM12" s="4180"/>
      <c r="KN12" s="4181"/>
      <c r="KO12" s="4182"/>
      <c r="KP12" s="367"/>
      <c r="KQ12" s="291"/>
      <c r="KS12" s="506"/>
      <c r="KT12" s="506" t="str">
        <f>IF(T12="","",T12)</f>
        <v>Добавить схему подключения</v>
      </c>
      <c r="KU12" s="506"/>
      <c r="KV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4183"/>
      <c r="AM13" s="4183"/>
      <c r="AN13" s="4183"/>
      <c r="AO13" s="4183"/>
      <c r="AP13" s="4183"/>
      <c r="AQ13" s="4183"/>
      <c r="AR13" s="4183"/>
      <c r="AS13" s="4183"/>
      <c r="AT13" s="4183"/>
      <c r="AU13" s="4183"/>
      <c r="AV13" s="4183"/>
      <c r="AW13" s="4183"/>
      <c r="AX13" s="4183"/>
      <c r="AY13" s="4183"/>
      <c r="AZ13" s="4183"/>
      <c r="BA13" s="4183"/>
      <c r="BB13" s="4183"/>
      <c r="BC13" s="4183"/>
      <c r="BD13" s="4183"/>
      <c r="BE13" s="4183"/>
      <c r="BF13" s="4183"/>
      <c r="BG13" s="4183"/>
      <c r="BH13" s="4183"/>
      <c r="BI13" s="4183"/>
      <c r="BJ13" s="4183"/>
      <c r="BK13" s="4183"/>
      <c r="BL13" s="4183"/>
      <c r="BM13" s="4183"/>
      <c r="BN13" s="4183"/>
      <c r="BO13" s="4183"/>
      <c r="BP13" s="4183"/>
      <c r="BQ13" s="4183"/>
      <c r="BR13" s="4183"/>
      <c r="BS13" s="4183"/>
      <c r="BT13" s="4183"/>
      <c r="BU13" s="4183"/>
      <c r="BV13" s="4183"/>
      <c r="BW13" s="4183"/>
      <c r="BX13" s="4183"/>
      <c r="BY13" s="4183"/>
      <c r="BZ13" s="4183"/>
      <c r="CA13" s="4183"/>
      <c r="CB13" s="4183"/>
      <c r="CC13" s="4183"/>
      <c r="CD13" s="4183"/>
      <c r="CE13" s="4183"/>
      <c r="CF13" s="4183"/>
      <c r="CG13" s="4183"/>
      <c r="CH13" s="4183"/>
      <c r="CI13" s="4183"/>
      <c r="CJ13" s="4183"/>
      <c r="CK13" s="4183"/>
      <c r="CL13" s="4183"/>
      <c r="CM13" s="4183"/>
      <c r="CN13" s="4183"/>
      <c r="CO13" s="4183"/>
      <c r="CP13" s="4183"/>
      <c r="CQ13" s="4183"/>
      <c r="CR13" s="4183"/>
      <c r="CS13" s="4183"/>
      <c r="CT13" s="4183"/>
      <c r="CU13" s="4183"/>
      <c r="CV13" s="4183"/>
      <c r="CW13" s="4183"/>
      <c r="CX13" s="4183"/>
      <c r="CY13" s="4183"/>
      <c r="CZ13" s="4183"/>
      <c r="DA13" s="4183"/>
      <c r="DB13" s="4183"/>
      <c r="DC13" s="4183"/>
      <c r="DD13" s="4183"/>
      <c r="DE13" s="4183"/>
      <c r="DF13" s="4183"/>
      <c r="DG13" s="4183"/>
      <c r="DH13" s="4183"/>
      <c r="DI13" s="4183"/>
      <c r="DJ13" s="4183"/>
      <c r="DK13" s="4183"/>
      <c r="DL13" s="4183"/>
      <c r="DM13" s="4183"/>
      <c r="DN13" s="4183"/>
      <c r="DO13" s="4183"/>
      <c r="DP13" s="4183"/>
      <c r="DQ13" s="4183"/>
      <c r="DR13" s="4183"/>
      <c r="DS13" s="4183"/>
      <c r="DT13" s="4183"/>
      <c r="DU13" s="4183"/>
      <c r="DV13" s="4183"/>
      <c r="DW13" s="4183"/>
      <c r="DX13" s="4183"/>
      <c r="DY13" s="4183"/>
      <c r="DZ13" s="4183"/>
      <c r="EA13" s="4183"/>
      <c r="EB13" s="4183"/>
      <c r="EC13" s="4183"/>
      <c r="ED13" s="4183"/>
      <c r="EE13" s="4183"/>
      <c r="EF13" s="4183"/>
      <c r="EG13" s="4183"/>
      <c r="EH13" s="4183"/>
      <c r="EI13" s="4183"/>
      <c r="EJ13" s="4183"/>
      <c r="EK13" s="4183"/>
      <c r="EL13" s="4183"/>
      <c r="EM13" s="4183"/>
      <c r="EN13" s="4183"/>
      <c r="EO13" s="4183"/>
      <c r="EP13" s="4183"/>
      <c r="EQ13" s="4183"/>
      <c r="ER13" s="4183"/>
      <c r="ES13" s="4183"/>
      <c r="ET13" s="4183"/>
      <c r="EU13" s="4183"/>
      <c r="EV13" s="4183"/>
      <c r="EW13" s="4183"/>
      <c r="EX13" s="4183"/>
      <c r="EY13" s="4183"/>
      <c r="EZ13" s="4183"/>
      <c r="FA13" s="4183"/>
      <c r="FB13" s="4183"/>
      <c r="FC13" s="4183"/>
      <c r="FD13" s="4183"/>
      <c r="FE13" s="4183"/>
      <c r="FF13" s="4183"/>
      <c r="FG13" s="4183"/>
      <c r="FH13" s="4183"/>
      <c r="FI13" s="4183"/>
      <c r="FJ13" s="4183"/>
      <c r="FK13" s="4183"/>
      <c r="FL13" s="4183"/>
      <c r="FM13" s="4183"/>
      <c r="FN13" s="4183"/>
      <c r="FO13" s="4183"/>
      <c r="FP13" s="4183"/>
      <c r="FQ13" s="4183"/>
      <c r="FR13" s="4183"/>
      <c r="FS13" s="4183"/>
      <c r="FT13" s="4183"/>
      <c r="FU13" s="4183"/>
      <c r="FV13" s="4183"/>
      <c r="FW13" s="4183"/>
      <c r="FX13" s="4183"/>
      <c r="FY13" s="4183"/>
      <c r="FZ13" s="4183"/>
      <c r="GA13" s="4183"/>
      <c r="GB13" s="4183"/>
      <c r="GC13" s="4183"/>
      <c r="GD13" s="4183"/>
      <c r="GE13" s="4183"/>
      <c r="GF13" s="4183"/>
      <c r="GG13" s="4183"/>
      <c r="GH13" s="4183"/>
      <c r="GI13" s="4183"/>
      <c r="GJ13" s="4183"/>
      <c r="GK13" s="4183"/>
      <c r="GL13" s="4183"/>
      <c r="GM13" s="4183"/>
      <c r="GN13" s="4183"/>
      <c r="GO13" s="4183"/>
      <c r="GP13" s="4183"/>
      <c r="GQ13" s="4183"/>
      <c r="GR13" s="4183"/>
      <c r="GS13" s="4183"/>
      <c r="GT13" s="4183"/>
      <c r="GU13" s="4183"/>
      <c r="GV13" s="4183"/>
      <c r="GW13" s="4183"/>
      <c r="GX13" s="4183"/>
      <c r="GY13" s="4183"/>
      <c r="GZ13" s="4183"/>
      <c r="HA13" s="4183"/>
      <c r="HB13" s="4183"/>
      <c r="HC13" s="4183"/>
      <c r="HD13" s="4183"/>
      <c r="HE13" s="4183"/>
      <c r="HF13" s="4183"/>
      <c r="HG13" s="4183"/>
      <c r="HH13" s="4183"/>
      <c r="HI13" s="4183"/>
      <c r="HJ13" s="4183"/>
      <c r="HK13" s="4183"/>
      <c r="HL13" s="4183"/>
      <c r="HM13" s="4183"/>
      <c r="HN13" s="4183"/>
      <c r="HO13" s="4183"/>
      <c r="HP13" s="4183"/>
      <c r="HQ13" s="4183"/>
      <c r="HR13" s="4183"/>
      <c r="HS13" s="4183"/>
      <c r="HT13" s="4183"/>
      <c r="HU13" s="4183"/>
      <c r="HV13" s="4183"/>
      <c r="HW13" s="4183"/>
      <c r="HX13" s="4183"/>
      <c r="HY13" s="4183"/>
      <c r="HZ13" s="4183"/>
      <c r="IA13" s="4183"/>
      <c r="IB13" s="4183"/>
      <c r="IC13" s="4183"/>
      <c r="ID13" s="4183"/>
      <c r="IE13" s="4183"/>
      <c r="IF13" s="4183"/>
      <c r="IG13" s="4183"/>
      <c r="IH13" s="4183"/>
      <c r="II13" s="4183"/>
      <c r="IJ13" s="4183"/>
      <c r="IK13" s="4183"/>
      <c r="IL13" s="4183"/>
      <c r="IM13" s="4183"/>
      <c r="IN13" s="4183"/>
      <c r="IO13" s="4183"/>
      <c r="IP13" s="4183"/>
      <c r="IQ13" s="4183"/>
      <c r="IR13" s="4183"/>
      <c r="IS13" s="4183"/>
      <c r="IT13" s="4183"/>
      <c r="IU13" s="4183"/>
      <c r="IV13" s="4183"/>
      <c r="IW13" s="4183"/>
      <c r="IX13" s="4183"/>
      <c r="IY13" s="4183"/>
      <c r="IZ13" s="4183"/>
      <c r="JA13" s="4183"/>
      <c r="JB13" s="4183"/>
      <c r="JC13" s="4183"/>
      <c r="JD13" s="4183"/>
      <c r="JE13" s="4183"/>
      <c r="JF13" s="4183"/>
      <c r="JG13" s="4183"/>
      <c r="JH13" s="4183"/>
      <c r="JI13" s="4183"/>
      <c r="JJ13" s="4183"/>
      <c r="JK13" s="4183"/>
      <c r="JL13" s="4183"/>
      <c r="JM13" s="4183"/>
      <c r="JN13" s="4183"/>
      <c r="JO13" s="4183"/>
      <c r="JP13" s="4183"/>
      <c r="JQ13" s="4183"/>
      <c r="JR13" s="4183"/>
      <c r="JS13" s="4183"/>
      <c r="JT13" s="4183"/>
      <c r="JU13" s="4183"/>
      <c r="JV13" s="4183"/>
      <c r="JW13" s="4183"/>
      <c r="JX13" s="4183"/>
      <c r="JY13" s="4183"/>
      <c r="JZ13" s="4183"/>
      <c r="KA13" s="4183"/>
      <c r="KB13" s="4183"/>
      <c r="KC13" s="4183"/>
      <c r="KD13" s="4183"/>
      <c r="KE13" s="4183"/>
      <c r="KF13" s="4183"/>
      <c r="KG13" s="4183"/>
      <c r="KH13" s="4183"/>
      <c r="KI13" s="4183"/>
      <c r="KJ13" s="4183"/>
      <c r="KK13" s="4183"/>
      <c r="KL13" s="4183"/>
      <c r="KM13" s="4183"/>
      <c r="KN13" s="4183"/>
      <c r="KO13" s="4183"/>
      <c r="KP13" s="1350"/>
      <c r="KQ13" s="1350"/>
      <c r="KS13" s="795"/>
      <c r="KT13" s="795" t="str">
        <f>IF(T13="","",T13)</f>
        <v>Добавить источник для дифференциации</v>
      </c>
      <c r="KU13" s="795"/>
      <c r="KV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4184"/>
      <c r="AM14" s="4184"/>
      <c r="AN14" s="4184"/>
      <c r="AO14" s="4184"/>
      <c r="AP14" s="4184"/>
      <c r="AQ14" s="4184"/>
      <c r="AR14" s="4184"/>
      <c r="AS14" s="4184"/>
      <c r="AT14" s="4184"/>
      <c r="AU14" s="4184"/>
      <c r="AV14" s="4184"/>
      <c r="AW14" s="4184"/>
      <c r="AX14" s="4184"/>
      <c r="AY14" s="4184"/>
      <c r="AZ14" s="4184"/>
      <c r="BA14" s="4184"/>
      <c r="BB14" s="4184"/>
      <c r="BC14" s="4184"/>
      <c r="BD14" s="4184"/>
      <c r="BE14" s="4184"/>
      <c r="BF14" s="4184"/>
      <c r="BG14" s="4184"/>
      <c r="BH14" s="4184"/>
      <c r="BI14" s="4184"/>
      <c r="BJ14" s="4184"/>
      <c r="BK14" s="4184"/>
      <c r="BL14" s="4184"/>
      <c r="BM14" s="4184"/>
      <c r="BN14" s="4184"/>
      <c r="BO14" s="4184"/>
      <c r="BP14" s="4184"/>
      <c r="BQ14" s="4184"/>
      <c r="BR14" s="4184"/>
      <c r="BS14" s="4184"/>
      <c r="BT14" s="4184"/>
      <c r="BU14" s="4184"/>
      <c r="BV14" s="4184"/>
      <c r="BW14" s="4184"/>
      <c r="BX14" s="4184"/>
      <c r="BY14" s="4184"/>
      <c r="BZ14" s="4184"/>
      <c r="CA14" s="4184"/>
      <c r="CB14" s="4184"/>
      <c r="CC14" s="4184"/>
      <c r="CD14" s="4184"/>
      <c r="CE14" s="4184"/>
      <c r="CF14" s="4184"/>
      <c r="CG14" s="4184"/>
      <c r="CH14" s="4184"/>
      <c r="CI14" s="4184"/>
      <c r="CJ14" s="4184"/>
      <c r="CK14" s="4184"/>
      <c r="CL14" s="4184"/>
      <c r="CM14" s="4184"/>
      <c r="CN14" s="4184"/>
      <c r="CO14" s="4184"/>
      <c r="CP14" s="4184"/>
      <c r="CQ14" s="4184"/>
      <c r="CR14" s="4184"/>
      <c r="CS14" s="4184"/>
      <c r="CT14" s="4184"/>
      <c r="CU14" s="4184"/>
      <c r="CV14" s="4184"/>
      <c r="CW14" s="4184"/>
      <c r="CX14" s="4184"/>
      <c r="CY14" s="4184"/>
      <c r="CZ14" s="4184"/>
      <c r="DA14" s="4184"/>
      <c r="DB14" s="4184"/>
      <c r="DC14" s="4184"/>
      <c r="DD14" s="4184"/>
      <c r="DE14" s="4184"/>
      <c r="DF14" s="4184"/>
      <c r="DG14" s="4184"/>
      <c r="DH14" s="4184"/>
      <c r="DI14" s="4184"/>
      <c r="DJ14" s="4184"/>
      <c r="DK14" s="4184"/>
      <c r="DL14" s="4184"/>
      <c r="DM14" s="4184"/>
      <c r="DN14" s="4184"/>
      <c r="DO14" s="4184"/>
      <c r="DP14" s="4184"/>
      <c r="DQ14" s="4184"/>
      <c r="DR14" s="4184"/>
      <c r="DS14" s="4184"/>
      <c r="DT14" s="4184"/>
      <c r="DU14" s="4184"/>
      <c r="DV14" s="4184"/>
      <c r="DW14" s="4184"/>
      <c r="DX14" s="4184"/>
      <c r="DY14" s="4184"/>
      <c r="DZ14" s="4184"/>
      <c r="EA14" s="4184"/>
      <c r="EB14" s="4184"/>
      <c r="EC14" s="4184"/>
      <c r="ED14" s="4184"/>
      <c r="EE14" s="4184"/>
      <c r="EF14" s="4184"/>
      <c r="EG14" s="4184"/>
      <c r="EH14" s="4184"/>
      <c r="EI14" s="4184"/>
      <c r="EJ14" s="4184"/>
      <c r="EK14" s="4184"/>
      <c r="EL14" s="4184"/>
      <c r="EM14" s="4184"/>
      <c r="EN14" s="4184"/>
      <c r="EO14" s="4184"/>
      <c r="EP14" s="4184"/>
      <c r="EQ14" s="4184"/>
      <c r="ER14" s="4184"/>
      <c r="ES14" s="4184"/>
      <c r="ET14" s="4184"/>
      <c r="EU14" s="4184"/>
      <c r="EV14" s="4184"/>
      <c r="EW14" s="4184"/>
      <c r="EX14" s="4184"/>
      <c r="EY14" s="4184"/>
      <c r="EZ14" s="4184"/>
      <c r="FA14" s="4184"/>
      <c r="FB14" s="4184"/>
      <c r="FC14" s="4184"/>
      <c r="FD14" s="4184"/>
      <c r="FE14" s="4184"/>
      <c r="FF14" s="4184"/>
      <c r="FG14" s="4184"/>
      <c r="FH14" s="4184"/>
      <c r="FI14" s="4184"/>
      <c r="FJ14" s="4184"/>
      <c r="FK14" s="4184"/>
      <c r="FL14" s="4184"/>
      <c r="FM14" s="4184"/>
      <c r="FN14" s="4184"/>
      <c r="FO14" s="4184"/>
      <c r="FP14" s="4184"/>
      <c r="FQ14" s="4184"/>
      <c r="FR14" s="4184"/>
      <c r="FS14" s="4184"/>
      <c r="FT14" s="4184"/>
      <c r="FU14" s="4184"/>
      <c r="FV14" s="4184"/>
      <c r="FW14" s="4184"/>
      <c r="FX14" s="4184"/>
      <c r="FY14" s="4184"/>
      <c r="FZ14" s="4184"/>
      <c r="GA14" s="4184"/>
      <c r="GB14" s="4184"/>
      <c r="GC14" s="4184"/>
      <c r="GD14" s="4184"/>
      <c r="GE14" s="4184"/>
      <c r="GF14" s="4184"/>
      <c r="GG14" s="4184"/>
      <c r="GH14" s="4184"/>
      <c r="GI14" s="4184"/>
      <c r="GJ14" s="4184"/>
      <c r="GK14" s="4184"/>
      <c r="GL14" s="4184"/>
      <c r="GM14" s="4184"/>
      <c r="GN14" s="4184"/>
      <c r="GO14" s="4184"/>
      <c r="GP14" s="4184"/>
      <c r="GQ14" s="4184"/>
      <c r="GR14" s="4184"/>
      <c r="GS14" s="4184"/>
      <c r="GT14" s="4184"/>
      <c r="GU14" s="4184"/>
      <c r="GV14" s="4184"/>
      <c r="GW14" s="4184"/>
      <c r="GX14" s="4184"/>
      <c r="GY14" s="4184"/>
      <c r="GZ14" s="4184"/>
      <c r="HA14" s="4184"/>
      <c r="HB14" s="4184"/>
      <c r="HC14" s="4184"/>
      <c r="HD14" s="4184"/>
      <c r="HE14" s="4184"/>
      <c r="HF14" s="4184"/>
      <c r="HG14" s="4184"/>
      <c r="HH14" s="4184"/>
      <c r="HI14" s="4184"/>
      <c r="HJ14" s="4184"/>
      <c r="HK14" s="4184"/>
      <c r="HL14" s="4184"/>
      <c r="HM14" s="4184"/>
      <c r="HN14" s="4184"/>
      <c r="HO14" s="4184"/>
      <c r="HP14" s="4184"/>
      <c r="HQ14" s="4184"/>
      <c r="HR14" s="4184"/>
      <c r="HS14" s="4184"/>
      <c r="HT14" s="4184"/>
      <c r="HU14" s="4184"/>
      <c r="HV14" s="4184"/>
      <c r="HW14" s="4184"/>
      <c r="HX14" s="4184"/>
      <c r="HY14" s="4184"/>
      <c r="HZ14" s="4184"/>
      <c r="IA14" s="4184"/>
      <c r="IB14" s="4184"/>
      <c r="IC14" s="4184"/>
      <c r="ID14" s="4184"/>
      <c r="IE14" s="4184"/>
      <c r="IF14" s="4184"/>
      <c r="IG14" s="4184"/>
      <c r="IH14" s="4184"/>
      <c r="II14" s="4184"/>
      <c r="IJ14" s="4184"/>
      <c r="IK14" s="4184"/>
      <c r="IL14" s="4184"/>
      <c r="IM14" s="4184"/>
      <c r="IN14" s="4184"/>
      <c r="IO14" s="4184"/>
      <c r="IP14" s="4184"/>
      <c r="IQ14" s="4184"/>
      <c r="IR14" s="4184"/>
      <c r="IS14" s="4184"/>
      <c r="IT14" s="4184"/>
      <c r="IU14" s="4184"/>
      <c r="IV14" s="4184"/>
      <c r="IW14" s="4184"/>
      <c r="IX14" s="4184"/>
      <c r="IY14" s="4184"/>
      <c r="IZ14" s="4184"/>
      <c r="JA14" s="4184"/>
      <c r="JB14" s="4184"/>
      <c r="JC14" s="4184"/>
      <c r="JD14" s="4184"/>
      <c r="JE14" s="4184"/>
      <c r="JF14" s="4184"/>
      <c r="JG14" s="4184"/>
      <c r="JH14" s="4184"/>
      <c r="JI14" s="4184"/>
      <c r="JJ14" s="4184"/>
      <c r="JK14" s="4184"/>
      <c r="JL14" s="4184"/>
      <c r="JM14" s="4184"/>
      <c r="JN14" s="4184"/>
      <c r="JO14" s="4184"/>
      <c r="JP14" s="4184"/>
      <c r="JQ14" s="4184"/>
      <c r="JR14" s="4184"/>
      <c r="JS14" s="4184"/>
      <c r="JT14" s="4184"/>
      <c r="JU14" s="4184"/>
      <c r="JV14" s="4184"/>
      <c r="JW14" s="4184"/>
      <c r="JX14" s="4184"/>
      <c r="JY14" s="4184"/>
      <c r="JZ14" s="4184"/>
      <c r="KA14" s="4184"/>
      <c r="KB14" s="4184"/>
      <c r="KC14" s="4184"/>
      <c r="KD14" s="4184"/>
      <c r="KE14" s="4184"/>
      <c r="KF14" s="4184"/>
      <c r="KG14" s="4184"/>
      <c r="KH14" s="4184"/>
      <c r="KI14" s="4184"/>
      <c r="KJ14" s="4184"/>
      <c r="KK14" s="4184"/>
      <c r="KL14" s="4184"/>
      <c r="KM14" s="4184"/>
      <c r="KN14" s="4184"/>
      <c r="KO14" s="4184"/>
      <c r="KP14" s="1354"/>
      <c r="KQ14" s="1354"/>
      <c r="KS14" s="795"/>
      <c r="KT14" s="795" t="str">
        <f>IF(T14="","",T14)</f>
        <v>Добавить централизованную систему для дифференциации</v>
      </c>
      <c r="KU14" s="795"/>
      <c r="KV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4184"/>
      <c r="AM15" s="4184"/>
      <c r="AN15" s="4184"/>
      <c r="AO15" s="4184"/>
      <c r="AP15" s="4184"/>
      <c r="AQ15" s="4184"/>
      <c r="AR15" s="4184"/>
      <c r="AS15" s="4184"/>
      <c r="AT15" s="4184"/>
      <c r="AU15" s="4184"/>
      <c r="AV15" s="4184"/>
      <c r="AW15" s="4184"/>
      <c r="AX15" s="4184"/>
      <c r="AY15" s="4184"/>
      <c r="AZ15" s="4184"/>
      <c r="BA15" s="4184"/>
      <c r="BB15" s="4184"/>
      <c r="BC15" s="4184"/>
      <c r="BD15" s="4184"/>
      <c r="BE15" s="4184"/>
      <c r="BF15" s="4184"/>
      <c r="BG15" s="4184"/>
      <c r="BH15" s="4184"/>
      <c r="BI15" s="4184"/>
      <c r="BJ15" s="4184"/>
      <c r="BK15" s="4184"/>
      <c r="BL15" s="4184"/>
      <c r="BM15" s="4184"/>
      <c r="BN15" s="4184"/>
      <c r="BO15" s="4184"/>
      <c r="BP15" s="4184"/>
      <c r="BQ15" s="4184"/>
      <c r="BR15" s="4184"/>
      <c r="BS15" s="4184"/>
      <c r="BT15" s="4184"/>
      <c r="BU15" s="4184"/>
      <c r="BV15" s="4184"/>
      <c r="BW15" s="4184"/>
      <c r="BX15" s="4184"/>
      <c r="BY15" s="4184"/>
      <c r="BZ15" s="4184"/>
      <c r="CA15" s="4184"/>
      <c r="CB15" s="4184"/>
      <c r="CC15" s="4184"/>
      <c r="CD15" s="4184"/>
      <c r="CE15" s="4184"/>
      <c r="CF15" s="4184"/>
      <c r="CG15" s="4184"/>
      <c r="CH15" s="4184"/>
      <c r="CI15" s="4184"/>
      <c r="CJ15" s="4184"/>
      <c r="CK15" s="4184"/>
      <c r="CL15" s="4184"/>
      <c r="CM15" s="4184"/>
      <c r="CN15" s="4184"/>
      <c r="CO15" s="4184"/>
      <c r="CP15" s="4184"/>
      <c r="CQ15" s="4184"/>
      <c r="CR15" s="4184"/>
      <c r="CS15" s="4184"/>
      <c r="CT15" s="4184"/>
      <c r="CU15" s="4184"/>
      <c r="CV15" s="4184"/>
      <c r="CW15" s="4184"/>
      <c r="CX15" s="4184"/>
      <c r="CY15" s="4184"/>
      <c r="CZ15" s="4184"/>
      <c r="DA15" s="4184"/>
      <c r="DB15" s="4184"/>
      <c r="DC15" s="4184"/>
      <c r="DD15" s="4184"/>
      <c r="DE15" s="4184"/>
      <c r="DF15" s="4184"/>
      <c r="DG15" s="4184"/>
      <c r="DH15" s="4184"/>
      <c r="DI15" s="4184"/>
      <c r="DJ15" s="4184"/>
      <c r="DK15" s="4184"/>
      <c r="DL15" s="4184"/>
      <c r="DM15" s="4184"/>
      <c r="DN15" s="4184"/>
      <c r="DO15" s="4184"/>
      <c r="DP15" s="4184"/>
      <c r="DQ15" s="4184"/>
      <c r="DR15" s="4184"/>
      <c r="DS15" s="4184"/>
      <c r="DT15" s="4184"/>
      <c r="DU15" s="4184"/>
      <c r="DV15" s="4184"/>
      <c r="DW15" s="4184"/>
      <c r="DX15" s="4184"/>
      <c r="DY15" s="4184"/>
      <c r="DZ15" s="4184"/>
      <c r="EA15" s="4184"/>
      <c r="EB15" s="4184"/>
      <c r="EC15" s="4184"/>
      <c r="ED15" s="4184"/>
      <c r="EE15" s="4184"/>
      <c r="EF15" s="4184"/>
      <c r="EG15" s="4184"/>
      <c r="EH15" s="4184"/>
      <c r="EI15" s="4184"/>
      <c r="EJ15" s="4184"/>
      <c r="EK15" s="4184"/>
      <c r="EL15" s="4184"/>
      <c r="EM15" s="4184"/>
      <c r="EN15" s="4184"/>
      <c r="EO15" s="4184"/>
      <c r="EP15" s="4184"/>
      <c r="EQ15" s="4184"/>
      <c r="ER15" s="4184"/>
      <c r="ES15" s="4184"/>
      <c r="ET15" s="4184"/>
      <c r="EU15" s="4184"/>
      <c r="EV15" s="4184"/>
      <c r="EW15" s="4184"/>
      <c r="EX15" s="4184"/>
      <c r="EY15" s="4184"/>
      <c r="EZ15" s="4184"/>
      <c r="FA15" s="4184"/>
      <c r="FB15" s="4184"/>
      <c r="FC15" s="4184"/>
      <c r="FD15" s="4184"/>
      <c r="FE15" s="4184"/>
      <c r="FF15" s="4184"/>
      <c r="FG15" s="4184"/>
      <c r="FH15" s="4184"/>
      <c r="FI15" s="4184"/>
      <c r="FJ15" s="4184"/>
      <c r="FK15" s="4184"/>
      <c r="FL15" s="4184"/>
      <c r="FM15" s="4184"/>
      <c r="FN15" s="4184"/>
      <c r="FO15" s="4184"/>
      <c r="FP15" s="4184"/>
      <c r="FQ15" s="4184"/>
      <c r="FR15" s="4184"/>
      <c r="FS15" s="4184"/>
      <c r="FT15" s="4184"/>
      <c r="FU15" s="4184"/>
      <c r="FV15" s="4184"/>
      <c r="FW15" s="4184"/>
      <c r="FX15" s="4184"/>
      <c r="FY15" s="4184"/>
      <c r="FZ15" s="4184"/>
      <c r="GA15" s="4184"/>
      <c r="GB15" s="4184"/>
      <c r="GC15" s="4184"/>
      <c r="GD15" s="4184"/>
      <c r="GE15" s="4184"/>
      <c r="GF15" s="4184"/>
      <c r="GG15" s="4184"/>
      <c r="GH15" s="4184"/>
      <c r="GI15" s="4184"/>
      <c r="GJ15" s="4184"/>
      <c r="GK15" s="4184"/>
      <c r="GL15" s="4184"/>
      <c r="GM15" s="4184"/>
      <c r="GN15" s="4184"/>
      <c r="GO15" s="4184"/>
      <c r="GP15" s="4184"/>
      <c r="GQ15" s="4184"/>
      <c r="GR15" s="4184"/>
      <c r="GS15" s="4184"/>
      <c r="GT15" s="4184"/>
      <c r="GU15" s="4184"/>
      <c r="GV15" s="4184"/>
      <c r="GW15" s="4184"/>
      <c r="GX15" s="4184"/>
      <c r="GY15" s="4184"/>
      <c r="GZ15" s="4184"/>
      <c r="HA15" s="4184"/>
      <c r="HB15" s="4184"/>
      <c r="HC15" s="4184"/>
      <c r="HD15" s="4184"/>
      <c r="HE15" s="4184"/>
      <c r="HF15" s="4184"/>
      <c r="HG15" s="4184"/>
      <c r="HH15" s="4184"/>
      <c r="HI15" s="4184"/>
      <c r="HJ15" s="4184"/>
      <c r="HK15" s="4184"/>
      <c r="HL15" s="4184"/>
      <c r="HM15" s="4184"/>
      <c r="HN15" s="4184"/>
      <c r="HO15" s="4184"/>
      <c r="HP15" s="4184"/>
      <c r="HQ15" s="4184"/>
      <c r="HR15" s="4184"/>
      <c r="HS15" s="4184"/>
      <c r="HT15" s="4184"/>
      <c r="HU15" s="4184"/>
      <c r="HV15" s="4184"/>
      <c r="HW15" s="4184"/>
      <c r="HX15" s="4184"/>
      <c r="HY15" s="4184"/>
      <c r="HZ15" s="4184"/>
      <c r="IA15" s="4184"/>
      <c r="IB15" s="4184"/>
      <c r="IC15" s="4184"/>
      <c r="ID15" s="4184"/>
      <c r="IE15" s="4184"/>
      <c r="IF15" s="4184"/>
      <c r="IG15" s="4184"/>
      <c r="IH15" s="4184"/>
      <c r="II15" s="4184"/>
      <c r="IJ15" s="4184"/>
      <c r="IK15" s="4184"/>
      <c r="IL15" s="4184"/>
      <c r="IM15" s="4184"/>
      <c r="IN15" s="4184"/>
      <c r="IO15" s="4184"/>
      <c r="IP15" s="4184"/>
      <c r="IQ15" s="4184"/>
      <c r="IR15" s="4184"/>
      <c r="IS15" s="4184"/>
      <c r="IT15" s="4184"/>
      <c r="IU15" s="4184"/>
      <c r="IV15" s="4184"/>
      <c r="IW15" s="4184"/>
      <c r="IX15" s="4184"/>
      <c r="IY15" s="4184"/>
      <c r="IZ15" s="4184"/>
      <c r="JA15" s="4184"/>
      <c r="JB15" s="4184"/>
      <c r="JC15" s="4184"/>
      <c r="JD15" s="4184"/>
      <c r="JE15" s="4184"/>
      <c r="JF15" s="4184"/>
      <c r="JG15" s="4184"/>
      <c r="JH15" s="4184"/>
      <c r="JI15" s="4184"/>
      <c r="JJ15" s="4184"/>
      <c r="JK15" s="4184"/>
      <c r="JL15" s="4184"/>
      <c r="JM15" s="4184"/>
      <c r="JN15" s="4184"/>
      <c r="JO15" s="4184"/>
      <c r="JP15" s="4184"/>
      <c r="JQ15" s="4184"/>
      <c r="JR15" s="4184"/>
      <c r="JS15" s="4184"/>
      <c r="JT15" s="4184"/>
      <c r="JU15" s="4184"/>
      <c r="JV15" s="4184"/>
      <c r="JW15" s="4184"/>
      <c r="JX15" s="4184"/>
      <c r="JY15" s="4184"/>
      <c r="JZ15" s="4184"/>
      <c r="KA15" s="4184"/>
      <c r="KB15" s="4184"/>
      <c r="KC15" s="4184"/>
      <c r="KD15" s="4184"/>
      <c r="KE15" s="4184"/>
      <c r="KF15" s="4184"/>
      <c r="KG15" s="4184"/>
      <c r="KH15" s="4184"/>
      <c r="KI15" s="4184"/>
      <c r="KJ15" s="4184"/>
      <c r="KK15" s="4184"/>
      <c r="KL15" s="4184"/>
      <c r="KM15" s="4184"/>
      <c r="KN15" s="4184"/>
      <c r="KO15" s="4184"/>
      <c r="KP15" s="1354"/>
      <c r="KQ15" s="1354"/>
      <c r="KS15" s="795"/>
      <c r="KT15" s="795" t="str">
        <f>IF(T15="","",T15)</f>
        <v>Добавить территорию для дифференциации</v>
      </c>
      <c r="KU15" s="795"/>
      <c r="KV15" s="795"/>
    </row>
    <row customHeight="1" ht="14.25" hidden="1">
      <c r="AC16" s="323"/>
      <c r="AK16" s="323"/>
      <c r="AL16" s="3374"/>
      <c r="AM16" s="3374"/>
      <c r="AN16" s="3374"/>
      <c r="AO16" s="3374"/>
      <c r="AP16" s="3374"/>
      <c r="AQ16" s="3374"/>
      <c r="AR16" s="3374"/>
      <c r="AS16" s="3374"/>
      <c r="AT16" s="3374"/>
      <c r="AU16" s="3374"/>
      <c r="AV16" s="3374"/>
      <c r="AW16" s="3374"/>
      <c r="AX16" s="3374"/>
      <c r="AY16" s="3374"/>
      <c r="AZ16" s="3374"/>
      <c r="BA16" s="3374"/>
      <c r="BB16" s="3374"/>
      <c r="BC16" s="3374"/>
      <c r="BD16" s="3374"/>
      <c r="BE16" s="3374"/>
      <c r="BF16" s="3374"/>
      <c r="BG16" s="3374"/>
      <c r="BH16" s="3374"/>
      <c r="BI16" s="3374"/>
      <c r="BJ16" s="3374"/>
      <c r="BK16" s="3374"/>
      <c r="BL16" s="3374"/>
      <c r="BM16" s="3374"/>
      <c r="BN16" s="3374"/>
      <c r="BO16" s="3374"/>
      <c r="BP16" s="3374"/>
      <c r="BQ16" s="3374"/>
      <c r="BR16" s="3374"/>
      <c r="BS16" s="3374"/>
      <c r="BT16" s="3374"/>
      <c r="BU16" s="3374"/>
      <c r="BV16" s="3374"/>
      <c r="BW16" s="3374"/>
      <c r="BX16" s="3374"/>
      <c r="BY16" s="3374"/>
      <c r="BZ16" s="3374"/>
      <c r="CA16" s="3374"/>
      <c r="CB16" s="3374"/>
      <c r="CC16" s="3374"/>
      <c r="CD16" s="3374"/>
      <c r="CE16" s="3374"/>
      <c r="CF16" s="3374"/>
      <c r="CG16" s="3374"/>
      <c r="CH16" s="3374"/>
      <c r="CI16" s="3374"/>
      <c r="CJ16" s="3374"/>
      <c r="CK16" s="3374"/>
      <c r="CL16" s="3374"/>
      <c r="CM16" s="3374"/>
      <c r="CN16" s="3374"/>
      <c r="CO16" s="3374"/>
      <c r="CP16" s="3374"/>
      <c r="CQ16" s="3374"/>
      <c r="CR16" s="3374"/>
      <c r="CS16" s="3374"/>
      <c r="CT16" s="3374"/>
      <c r="CU16" s="3374"/>
      <c r="CV16" s="3374"/>
      <c r="CW16" s="3374"/>
      <c r="CX16" s="3374"/>
      <c r="CY16" s="3374"/>
      <c r="CZ16" s="3374"/>
      <c r="DA16" s="3374"/>
      <c r="DB16" s="3374"/>
      <c r="DC16" s="3374"/>
      <c r="DD16" s="3374"/>
      <c r="DE16" s="3374"/>
      <c r="DF16" s="3374"/>
      <c r="DG16" s="3374"/>
      <c r="DH16" s="3374"/>
      <c r="DI16" s="3374"/>
      <c r="DJ16" s="3374"/>
      <c r="DK16" s="3374"/>
      <c r="DL16" s="3374"/>
      <c r="DM16" s="3374"/>
      <c r="DN16" s="3374"/>
      <c r="DO16" s="3374"/>
      <c r="DP16" s="3374"/>
      <c r="DQ16" s="3374"/>
      <c r="DR16" s="3374"/>
      <c r="DS16" s="3374"/>
      <c r="DT16" s="3374"/>
      <c r="DU16" s="3374"/>
      <c r="DV16" s="3374"/>
      <c r="DW16" s="3374"/>
      <c r="DX16" s="3374"/>
      <c r="DY16" s="3374"/>
      <c r="DZ16" s="3374"/>
      <c r="EA16" s="3374"/>
      <c r="EB16" s="3374"/>
      <c r="EC16" s="3374"/>
      <c r="ED16" s="3374"/>
      <c r="EE16" s="3374"/>
      <c r="EF16" s="3374"/>
      <c r="EG16" s="3374"/>
      <c r="EH16" s="3374"/>
      <c r="EI16" s="3374"/>
      <c r="EJ16" s="3374"/>
      <c r="EK16" s="3374"/>
      <c r="EL16" s="3374"/>
      <c r="EM16" s="3374"/>
      <c r="EN16" s="3374"/>
      <c r="EO16" s="3374"/>
      <c r="EP16" s="3374"/>
      <c r="EQ16" s="3374"/>
      <c r="ER16" s="3374"/>
      <c r="ES16" s="3374"/>
      <c r="ET16" s="3374"/>
      <c r="EU16" s="3374"/>
      <c r="EV16" s="3374"/>
      <c r="EW16" s="3374"/>
      <c r="EX16" s="3374"/>
      <c r="EY16" s="3374"/>
      <c r="EZ16" s="3374"/>
      <c r="FA16" s="3374"/>
      <c r="FB16" s="3374"/>
      <c r="FC16" s="3374"/>
      <c r="FD16" s="3374"/>
      <c r="FE16" s="3374"/>
      <c r="FF16" s="3374"/>
      <c r="FG16" s="3374"/>
      <c r="FH16" s="3374"/>
      <c r="FI16" s="3374"/>
      <c r="FJ16" s="3374"/>
      <c r="FK16" s="3374"/>
      <c r="FL16" s="3374"/>
      <c r="FM16" s="3374"/>
      <c r="FN16" s="3374"/>
      <c r="FO16" s="3374"/>
      <c r="FP16" s="3374"/>
      <c r="FQ16" s="3374"/>
      <c r="FR16" s="3374"/>
      <c r="FS16" s="3374"/>
      <c r="FT16" s="3374"/>
      <c r="FU16" s="3374"/>
      <c r="FV16" s="3374"/>
      <c r="FW16" s="3374"/>
      <c r="FX16" s="3374"/>
      <c r="FY16" s="3374"/>
      <c r="FZ16" s="3374"/>
      <c r="GA16" s="3374"/>
      <c r="GB16" s="3374"/>
      <c r="GC16" s="3374"/>
      <c r="GD16" s="3374"/>
      <c r="GE16" s="3374"/>
      <c r="GF16" s="3374"/>
      <c r="GG16" s="3374"/>
      <c r="GH16" s="3374"/>
      <c r="GI16" s="3374"/>
      <c r="GJ16" s="3374"/>
      <c r="GK16" s="3374"/>
      <c r="GL16" s="3374"/>
      <c r="GM16" s="3374"/>
      <c r="GN16" s="3374"/>
      <c r="GO16" s="3374"/>
      <c r="GP16" s="3374"/>
      <c r="GQ16" s="3374"/>
      <c r="GR16" s="3374"/>
      <c r="GS16" s="3374"/>
      <c r="GT16" s="3374"/>
      <c r="GU16" s="3374"/>
      <c r="GV16" s="3374"/>
      <c r="GW16" s="3374"/>
      <c r="GX16" s="3374"/>
      <c r="GY16" s="3374"/>
      <c r="GZ16" s="3374"/>
      <c r="HA16" s="3374"/>
      <c r="HB16" s="3374"/>
      <c r="HC16" s="3374"/>
      <c r="HD16" s="3374"/>
      <c r="HE16" s="3374"/>
      <c r="HF16" s="3374"/>
      <c r="HG16" s="3374"/>
      <c r="HH16" s="3374"/>
      <c r="HI16" s="3374"/>
      <c r="HJ16" s="3374"/>
      <c r="HK16" s="3374"/>
      <c r="HL16" s="3374"/>
      <c r="HM16" s="3374"/>
      <c r="HN16" s="3374"/>
      <c r="HO16" s="3374"/>
      <c r="HP16" s="3374"/>
      <c r="HQ16" s="3374"/>
      <c r="HR16" s="3374"/>
      <c r="HS16" s="3374"/>
      <c r="HT16" s="3374"/>
      <c r="HU16" s="3374"/>
      <c r="HV16" s="3374"/>
      <c r="HW16" s="3374"/>
      <c r="HX16" s="3374"/>
      <c r="HY16" s="3374"/>
      <c r="HZ16" s="3374"/>
      <c r="IA16" s="3374"/>
      <c r="IB16" s="3374"/>
      <c r="IC16" s="3374"/>
      <c r="ID16" s="3374"/>
      <c r="IE16" s="3374"/>
      <c r="IF16" s="3374"/>
      <c r="IG16" s="3374"/>
      <c r="IH16" s="3374"/>
      <c r="II16" s="3374"/>
      <c r="IJ16" s="3374"/>
      <c r="IK16" s="3374"/>
      <c r="IL16" s="3374"/>
      <c r="IM16" s="3374"/>
      <c r="IN16" s="3374"/>
      <c r="IO16" s="3374"/>
      <c r="IP16" s="3374"/>
      <c r="IQ16" s="3374"/>
      <c r="IR16" s="3374"/>
      <c r="IS16" s="3374"/>
      <c r="IT16" s="3374"/>
      <c r="IU16" s="3374"/>
      <c r="IV16" s="3374"/>
      <c r="IW16" s="3374"/>
      <c r="IX16" s="3374"/>
      <c r="IY16" s="3374"/>
      <c r="IZ16" s="3374"/>
      <c r="JA16" s="3374"/>
      <c r="JB16" s="3374"/>
      <c r="JC16" s="3374"/>
      <c r="JD16" s="3374"/>
      <c r="JE16" s="3374"/>
      <c r="JF16" s="3374"/>
      <c r="JG16" s="3374"/>
      <c r="JH16" s="3374"/>
      <c r="JI16" s="3374"/>
      <c r="JJ16" s="3374"/>
      <c r="JK16" s="3374"/>
      <c r="JL16" s="3374"/>
      <c r="JM16" s="3374"/>
      <c r="JN16" s="3374"/>
      <c r="JO16" s="3374"/>
      <c r="JP16" s="3374"/>
      <c r="JQ16" s="3374"/>
      <c r="JR16" s="3374"/>
      <c r="JS16" s="3374"/>
      <c r="JT16" s="3374"/>
      <c r="JU16" s="3374"/>
      <c r="JV16" s="3374"/>
      <c r="JW16" s="3374"/>
      <c r="JX16" s="3374"/>
      <c r="JY16" s="3374"/>
      <c r="JZ16" s="3374"/>
      <c r="KA16" s="3374"/>
      <c r="KB16" s="3374"/>
      <c r="KC16" s="3374"/>
      <c r="KD16" s="3374"/>
      <c r="KE16" s="3374"/>
      <c r="KF16" s="3374"/>
      <c r="KG16" s="3374"/>
      <c r="KH16" s="3374"/>
      <c r="KI16" s="3374"/>
      <c r="KJ16" s="3374"/>
      <c r="KK16" s="3374"/>
      <c r="KL16" s="3374"/>
      <c r="KM16" s="3374"/>
      <c r="KN16" s="3374"/>
      <c r="KO16" s="3374"/>
    </row>
    <row customHeight="1" ht="14.25" hidden="1">
      <c r="AD17" s="1390"/>
      <c r="AE17" s="1390"/>
      <c r="AF17" s="1390"/>
      <c r="AG17" s="1391"/>
      <c r="AH17" s="2105"/>
      <c r="AI17" s="2104" t="s">
        <v>68</v>
      </c>
      <c r="AJ17" s="2105"/>
      <c r="AK17" s="2104" t="s">
        <v>68</v>
      </c>
      <c r="AL17" s="3374"/>
      <c r="AM17" s="3374"/>
      <c r="AN17" s="3374"/>
      <c r="AO17" s="3374"/>
      <c r="AP17" s="3374"/>
      <c r="AQ17" s="3374"/>
      <c r="AR17" s="3374"/>
      <c r="AS17" s="3374"/>
      <c r="AT17" s="3374"/>
      <c r="AU17" s="3374"/>
      <c r="AV17" s="3374"/>
      <c r="AW17" s="3374"/>
      <c r="AX17" s="3374"/>
      <c r="AY17" s="3374"/>
      <c r="AZ17" s="3374"/>
      <c r="BA17" s="3374"/>
      <c r="BB17" s="3374"/>
      <c r="BC17" s="3374"/>
      <c r="BD17" s="3374"/>
      <c r="BE17" s="3374"/>
      <c r="BF17" s="3374"/>
      <c r="BG17" s="3374"/>
      <c r="BH17" s="3374"/>
      <c r="BI17" s="3374"/>
      <c r="BJ17" s="3374"/>
      <c r="BK17" s="3374"/>
      <c r="BL17" s="3374"/>
      <c r="BM17" s="3374"/>
      <c r="BN17" s="3374"/>
      <c r="BO17" s="3374"/>
      <c r="BP17" s="3374"/>
      <c r="BQ17" s="3374"/>
      <c r="BR17" s="3374"/>
      <c r="BS17" s="3374"/>
      <c r="BT17" s="3374"/>
      <c r="BU17" s="3374"/>
      <c r="BV17" s="3374"/>
      <c r="BW17" s="3374"/>
      <c r="BX17" s="3374"/>
      <c r="BY17" s="3374"/>
      <c r="BZ17" s="3374"/>
      <c r="CA17" s="3374"/>
      <c r="CB17" s="3374"/>
      <c r="CC17" s="3374"/>
      <c r="CD17" s="3374"/>
      <c r="CE17" s="3374"/>
      <c r="CF17" s="3374"/>
      <c r="CG17" s="3374"/>
      <c r="CH17" s="3374"/>
      <c r="CI17" s="3374"/>
      <c r="CJ17" s="3374"/>
      <c r="CK17" s="3374"/>
      <c r="CL17" s="3374"/>
      <c r="CM17" s="3374"/>
      <c r="CN17" s="3374"/>
      <c r="CO17" s="3374"/>
      <c r="CP17" s="3374"/>
      <c r="CQ17" s="3374"/>
      <c r="CR17" s="3374"/>
      <c r="CS17" s="3374"/>
      <c r="CT17" s="3374"/>
      <c r="CU17" s="3374"/>
      <c r="CV17" s="3374"/>
      <c r="CW17" s="3374"/>
      <c r="CX17" s="3374"/>
      <c r="CY17" s="3374"/>
      <c r="CZ17" s="3374"/>
      <c r="DA17" s="3374"/>
      <c r="DB17" s="3374"/>
      <c r="DC17" s="3374"/>
      <c r="DD17" s="3374"/>
      <c r="DE17" s="3374"/>
      <c r="DF17" s="3374"/>
      <c r="DG17" s="3374"/>
      <c r="DH17" s="3374"/>
      <c r="DI17" s="3374"/>
      <c r="DJ17" s="3374"/>
      <c r="DK17" s="3374"/>
      <c r="DL17" s="3374"/>
      <c r="DM17" s="3374"/>
      <c r="DN17" s="3374"/>
      <c r="DO17" s="3374"/>
      <c r="DP17" s="3374"/>
      <c r="DQ17" s="3374"/>
      <c r="DR17" s="3374"/>
      <c r="DS17" s="3374"/>
      <c r="DT17" s="3374"/>
      <c r="DU17" s="3374"/>
      <c r="DV17" s="3374"/>
      <c r="DW17" s="3374"/>
      <c r="DX17" s="3374"/>
      <c r="DY17" s="3374"/>
      <c r="DZ17" s="3374"/>
      <c r="EA17" s="3374"/>
      <c r="EB17" s="3374"/>
      <c r="EC17" s="3374"/>
      <c r="ED17" s="3374"/>
      <c r="EE17" s="3374"/>
      <c r="EF17" s="3374"/>
      <c r="EG17" s="3374"/>
      <c r="EH17" s="3374"/>
      <c r="EI17" s="3374"/>
      <c r="EJ17" s="3374"/>
      <c r="EK17" s="3374"/>
      <c r="EL17" s="3374"/>
      <c r="EM17" s="3374"/>
      <c r="EN17" s="3374"/>
      <c r="EO17" s="3374"/>
      <c r="EP17" s="3374"/>
      <c r="EQ17" s="3374"/>
      <c r="ER17" s="3374"/>
      <c r="ES17" s="3374"/>
      <c r="ET17" s="3374"/>
      <c r="EU17" s="3374"/>
      <c r="EV17" s="3374"/>
      <c r="EW17" s="3374"/>
      <c r="EX17" s="3374"/>
      <c r="EY17" s="3374"/>
      <c r="EZ17" s="3374"/>
      <c r="FA17" s="3374"/>
      <c r="FB17" s="3374"/>
      <c r="FC17" s="3374"/>
      <c r="FD17" s="3374"/>
      <c r="FE17" s="3374"/>
      <c r="FF17" s="3374"/>
      <c r="FG17" s="3374"/>
      <c r="FH17" s="3374"/>
      <c r="FI17" s="3374"/>
      <c r="FJ17" s="3374"/>
      <c r="FK17" s="3374"/>
      <c r="FL17" s="3374"/>
      <c r="FM17" s="3374"/>
      <c r="FN17" s="3374"/>
      <c r="FO17" s="3374"/>
      <c r="FP17" s="3374"/>
      <c r="FQ17" s="3374"/>
      <c r="FR17" s="3374"/>
      <c r="FS17" s="3374"/>
      <c r="FT17" s="3374"/>
      <c r="FU17" s="3374"/>
      <c r="FV17" s="3374"/>
      <c r="FW17" s="3374"/>
      <c r="FX17" s="3374"/>
      <c r="FY17" s="3374"/>
      <c r="FZ17" s="3374"/>
      <c r="GA17" s="3374"/>
      <c r="GB17" s="3374"/>
      <c r="GC17" s="3374"/>
      <c r="GD17" s="3374"/>
      <c r="GE17" s="3374"/>
      <c r="GF17" s="3374"/>
      <c r="GG17" s="3374"/>
      <c r="GH17" s="3374"/>
      <c r="GI17" s="3374"/>
      <c r="GJ17" s="3374"/>
      <c r="GK17" s="3374"/>
      <c r="GL17" s="3374"/>
      <c r="GM17" s="3374"/>
      <c r="GN17" s="3374"/>
      <c r="GO17" s="3374"/>
      <c r="GP17" s="3374"/>
      <c r="GQ17" s="3374"/>
      <c r="GR17" s="3374"/>
      <c r="GS17" s="3374"/>
      <c r="GT17" s="3374"/>
      <c r="GU17" s="3374"/>
      <c r="GV17" s="3374"/>
      <c r="GW17" s="3374"/>
      <c r="GX17" s="3374"/>
      <c r="GY17" s="3374"/>
      <c r="GZ17" s="3374"/>
      <c r="HA17" s="3374"/>
      <c r="HB17" s="3374"/>
      <c r="HC17" s="3374"/>
      <c r="HD17" s="3374"/>
      <c r="HE17" s="3374"/>
      <c r="HF17" s="3374"/>
      <c r="HG17" s="3374"/>
      <c r="HH17" s="3374"/>
      <c r="HI17" s="3374"/>
      <c r="HJ17" s="3374"/>
      <c r="HK17" s="3374"/>
      <c r="HL17" s="3374"/>
      <c r="HM17" s="3374"/>
      <c r="HN17" s="3374"/>
      <c r="HO17" s="3374"/>
      <c r="HP17" s="3374"/>
      <c r="HQ17" s="3374"/>
      <c r="HR17" s="3374"/>
      <c r="HS17" s="3374"/>
      <c r="HT17" s="3374"/>
      <c r="HU17" s="3374"/>
      <c r="HV17" s="3374"/>
      <c r="HW17" s="3374"/>
      <c r="HX17" s="3374"/>
      <c r="HY17" s="3374"/>
      <c r="HZ17" s="3374"/>
      <c r="IA17" s="3374"/>
      <c r="IB17" s="3374"/>
      <c r="IC17" s="3374"/>
      <c r="ID17" s="3374"/>
      <c r="IE17" s="3374"/>
      <c r="IF17" s="3374"/>
      <c r="IG17" s="3374"/>
      <c r="IH17" s="3374"/>
      <c r="II17" s="3374"/>
      <c r="IJ17" s="3374"/>
      <c r="IK17" s="3374"/>
      <c r="IL17" s="3374"/>
      <c r="IM17" s="3374"/>
      <c r="IN17" s="3374"/>
      <c r="IO17" s="3374"/>
      <c r="IP17" s="3374"/>
      <c r="IQ17" s="3374"/>
      <c r="IR17" s="3374"/>
      <c r="IS17" s="3374"/>
      <c r="IT17" s="3374"/>
      <c r="IU17" s="3374"/>
      <c r="IV17" s="3374"/>
      <c r="IW17" s="3374"/>
      <c r="IX17" s="3374"/>
      <c r="IY17" s="3374"/>
      <c r="IZ17" s="3374"/>
      <c r="JA17" s="3374"/>
      <c r="JB17" s="3374"/>
      <c r="JC17" s="3374"/>
      <c r="JD17" s="3374"/>
      <c r="JE17" s="3374"/>
      <c r="JF17" s="3374"/>
      <c r="JG17" s="3374"/>
      <c r="JH17" s="3374"/>
      <c r="JI17" s="3374"/>
      <c r="JJ17" s="3374"/>
      <c r="JK17" s="3374"/>
      <c r="JL17" s="3374"/>
      <c r="JM17" s="3374"/>
      <c r="JN17" s="3374"/>
      <c r="JO17" s="3374"/>
      <c r="JP17" s="3374"/>
      <c r="JQ17" s="3374"/>
      <c r="JR17" s="3374"/>
      <c r="JS17" s="3374"/>
      <c r="JT17" s="3374"/>
      <c r="JU17" s="3374"/>
      <c r="JV17" s="3374"/>
      <c r="JW17" s="3374"/>
      <c r="JX17" s="3374"/>
      <c r="JY17" s="3374"/>
      <c r="JZ17" s="3374"/>
      <c r="KA17" s="3374"/>
      <c r="KB17" s="3374"/>
      <c r="KC17" s="3374"/>
      <c r="KD17" s="3374"/>
      <c r="KE17" s="3374"/>
      <c r="KF17" s="3374"/>
      <c r="KG17" s="3374"/>
      <c r="KH17" s="3374"/>
      <c r="KI17" s="3374"/>
      <c r="KJ17" s="3374"/>
      <c r="KK17" s="3374"/>
      <c r="KL17" s="3374"/>
      <c r="KM17" s="3374"/>
      <c r="KN17" s="3374"/>
      <c r="KO17" s="3374"/>
    </row>
    <row customHeight="1" ht="14.25" hidden="1">
      <c r="AD18" s="1390"/>
      <c r="AE18" s="1390"/>
      <c r="AF18" s="1390"/>
      <c r="AG18" s="324" t="str">
        <f>AH17&amp;"-"&amp;AJ17</f>
        <v>-</v>
      </c>
      <c r="AH18" s="2104"/>
      <c r="AI18" s="2104"/>
      <c r="AJ18" s="2104"/>
      <c r="AK18" s="2104"/>
      <c r="AL18" s="3374"/>
      <c r="AM18" s="3374"/>
      <c r="AN18" s="3374"/>
      <c r="AO18" s="3374"/>
      <c r="AP18" s="3374"/>
      <c r="AQ18" s="3374"/>
      <c r="AR18" s="3374"/>
      <c r="AS18" s="3374"/>
      <c r="AT18" s="3374"/>
      <c r="AU18" s="3374"/>
      <c r="AV18" s="3374"/>
      <c r="AW18" s="3374"/>
      <c r="AX18" s="3374"/>
      <c r="AY18" s="3374"/>
      <c r="AZ18" s="3374"/>
      <c r="BA18" s="3374"/>
      <c r="BB18" s="3374"/>
      <c r="BC18" s="3374"/>
      <c r="BD18" s="3374"/>
      <c r="BE18" s="3374"/>
      <c r="BF18" s="3374"/>
      <c r="BG18" s="3374"/>
      <c r="BH18" s="3374"/>
      <c r="BI18" s="3374"/>
      <c r="BJ18" s="3374"/>
      <c r="BK18" s="3374"/>
      <c r="BL18" s="3374"/>
      <c r="BM18" s="3374"/>
      <c r="BN18" s="3374"/>
      <c r="BO18" s="3374"/>
      <c r="BP18" s="3374"/>
      <c r="BQ18" s="3374"/>
      <c r="BR18" s="3374"/>
      <c r="BS18" s="3374"/>
      <c r="BT18" s="3374"/>
      <c r="BU18" s="3374"/>
      <c r="BV18" s="3374"/>
      <c r="BW18" s="3374"/>
      <c r="BX18" s="3374"/>
      <c r="BY18" s="3374"/>
      <c r="BZ18" s="3374"/>
      <c r="CA18" s="3374"/>
      <c r="CB18" s="3374"/>
      <c r="CC18" s="3374"/>
      <c r="CD18" s="3374"/>
      <c r="CE18" s="3374"/>
      <c r="CF18" s="3374"/>
      <c r="CG18" s="3374"/>
      <c r="CH18" s="3374"/>
      <c r="CI18" s="3374"/>
      <c r="CJ18" s="3374"/>
      <c r="CK18" s="3374"/>
      <c r="CL18" s="3374"/>
      <c r="CM18" s="3374"/>
      <c r="CN18" s="3374"/>
      <c r="CO18" s="3374"/>
      <c r="CP18" s="3374"/>
      <c r="CQ18" s="3374"/>
      <c r="CR18" s="3374"/>
      <c r="CS18" s="3374"/>
      <c r="CT18" s="3374"/>
      <c r="CU18" s="3374"/>
      <c r="CV18" s="3374"/>
      <c r="CW18" s="3374"/>
      <c r="CX18" s="3374"/>
      <c r="CY18" s="3374"/>
      <c r="CZ18" s="3374"/>
      <c r="DA18" s="3374"/>
      <c r="DB18" s="3374"/>
      <c r="DC18" s="3374"/>
      <c r="DD18" s="3374"/>
      <c r="DE18" s="3374"/>
      <c r="DF18" s="3374"/>
      <c r="DG18" s="3374"/>
      <c r="DH18" s="3374"/>
      <c r="DI18" s="3374"/>
      <c r="DJ18" s="3374"/>
      <c r="DK18" s="3374"/>
      <c r="DL18" s="3374"/>
      <c r="DM18" s="3374"/>
      <c r="DN18" s="3374"/>
      <c r="DO18" s="3374"/>
      <c r="DP18" s="3374"/>
      <c r="DQ18" s="3374"/>
      <c r="DR18" s="3374"/>
      <c r="DS18" s="3374"/>
      <c r="DT18" s="3374"/>
      <c r="DU18" s="3374"/>
      <c r="DV18" s="3374"/>
      <c r="DW18" s="3374"/>
      <c r="DX18" s="3374"/>
      <c r="DY18" s="3374"/>
      <c r="DZ18" s="3374"/>
      <c r="EA18" s="3374"/>
      <c r="EB18" s="3374"/>
      <c r="EC18" s="3374"/>
      <c r="ED18" s="3374"/>
      <c r="EE18" s="3374"/>
      <c r="EF18" s="3374"/>
      <c r="EG18" s="3374"/>
      <c r="EH18" s="3374"/>
      <c r="EI18" s="3374"/>
      <c r="EJ18" s="3374"/>
      <c r="EK18" s="3374"/>
      <c r="EL18" s="3374"/>
      <c r="EM18" s="3374"/>
      <c r="EN18" s="3374"/>
      <c r="EO18" s="3374"/>
      <c r="EP18" s="3374"/>
      <c r="EQ18" s="3374"/>
      <c r="ER18" s="3374"/>
      <c r="ES18" s="3374"/>
      <c r="ET18" s="3374"/>
      <c r="EU18" s="3374"/>
      <c r="EV18" s="3374"/>
      <c r="EW18" s="3374"/>
      <c r="EX18" s="3374"/>
      <c r="EY18" s="3374"/>
      <c r="EZ18" s="3374"/>
      <c r="FA18" s="3374"/>
      <c r="FB18" s="3374"/>
      <c r="FC18" s="3374"/>
      <c r="FD18" s="3374"/>
      <c r="FE18" s="3374"/>
      <c r="FF18" s="3374"/>
      <c r="FG18" s="3374"/>
      <c r="FH18" s="3374"/>
      <c r="FI18" s="3374"/>
      <c r="FJ18" s="3374"/>
      <c r="FK18" s="3374"/>
      <c r="FL18" s="3374"/>
      <c r="FM18" s="3374"/>
      <c r="FN18" s="3374"/>
      <c r="FO18" s="3374"/>
      <c r="FP18" s="3374"/>
      <c r="FQ18" s="3374"/>
      <c r="FR18" s="3374"/>
      <c r="FS18" s="3374"/>
      <c r="FT18" s="3374"/>
      <c r="FU18" s="3374"/>
      <c r="FV18" s="3374"/>
      <c r="FW18" s="3374"/>
      <c r="FX18" s="3374"/>
      <c r="FY18" s="3374"/>
      <c r="FZ18" s="3374"/>
      <c r="GA18" s="3374"/>
      <c r="GB18" s="3374"/>
      <c r="GC18" s="3374"/>
      <c r="GD18" s="3374"/>
      <c r="GE18" s="3374"/>
      <c r="GF18" s="3374"/>
      <c r="GG18" s="3374"/>
      <c r="GH18" s="3374"/>
      <c r="GI18" s="3374"/>
      <c r="GJ18" s="3374"/>
      <c r="GK18" s="3374"/>
      <c r="GL18" s="3374"/>
      <c r="GM18" s="3374"/>
      <c r="GN18" s="3374"/>
      <c r="GO18" s="3374"/>
      <c r="GP18" s="3374"/>
      <c r="GQ18" s="3374"/>
      <c r="GR18" s="3374"/>
      <c r="GS18" s="3374"/>
      <c r="GT18" s="3374"/>
      <c r="GU18" s="3374"/>
      <c r="GV18" s="3374"/>
      <c r="GW18" s="3374"/>
      <c r="GX18" s="3374"/>
      <c r="GY18" s="3374"/>
      <c r="GZ18" s="3374"/>
      <c r="HA18" s="3374"/>
      <c r="HB18" s="3374"/>
      <c r="HC18" s="3374"/>
      <c r="HD18" s="3374"/>
      <c r="HE18" s="3374"/>
      <c r="HF18" s="3374"/>
      <c r="HG18" s="3374"/>
      <c r="HH18" s="3374"/>
      <c r="HI18" s="3374"/>
      <c r="HJ18" s="3374"/>
      <c r="HK18" s="3374"/>
      <c r="HL18" s="3374"/>
      <c r="HM18" s="3374"/>
      <c r="HN18" s="3374"/>
      <c r="HO18" s="3374"/>
      <c r="HP18" s="3374"/>
      <c r="HQ18" s="3374"/>
      <c r="HR18" s="3374"/>
      <c r="HS18" s="3374"/>
      <c r="HT18" s="3374"/>
      <c r="HU18" s="3374"/>
      <c r="HV18" s="3374"/>
      <c r="HW18" s="3374"/>
      <c r="HX18" s="3374"/>
      <c r="HY18" s="3374"/>
      <c r="HZ18" s="3374"/>
      <c r="IA18" s="3374"/>
      <c r="IB18" s="3374"/>
      <c r="IC18" s="3374"/>
      <c r="ID18" s="3374"/>
      <c r="IE18" s="3374"/>
      <c r="IF18" s="3374"/>
      <c r="IG18" s="3374"/>
      <c r="IH18" s="3374"/>
      <c r="II18" s="3374"/>
      <c r="IJ18" s="3374"/>
      <c r="IK18" s="3374"/>
      <c r="IL18" s="3374"/>
      <c r="IM18" s="3374"/>
      <c r="IN18" s="3374"/>
      <c r="IO18" s="3374"/>
      <c r="IP18" s="3374"/>
      <c r="IQ18" s="3374"/>
      <c r="IR18" s="3374"/>
      <c r="IS18" s="3374"/>
      <c r="IT18" s="3374"/>
      <c r="IU18" s="3374"/>
      <c r="IV18" s="3374"/>
      <c r="IW18" s="3374"/>
      <c r="IX18" s="3374"/>
      <c r="IY18" s="3374"/>
      <c r="IZ18" s="3374"/>
      <c r="JA18" s="3374"/>
      <c r="JB18" s="3374"/>
      <c r="JC18" s="3374"/>
      <c r="JD18" s="3374"/>
      <c r="JE18" s="3374"/>
      <c r="JF18" s="3374"/>
      <c r="JG18" s="3374"/>
      <c r="JH18" s="3374"/>
      <c r="JI18" s="3374"/>
      <c r="JJ18" s="3374"/>
      <c r="JK18" s="3374"/>
      <c r="JL18" s="3374"/>
      <c r="JM18" s="3374"/>
      <c r="JN18" s="3374"/>
      <c r="JO18" s="3374"/>
      <c r="JP18" s="3374"/>
      <c r="JQ18" s="3374"/>
      <c r="JR18" s="3374"/>
      <c r="JS18" s="3374"/>
      <c r="JT18" s="3374"/>
      <c r="JU18" s="3374"/>
      <c r="JV18" s="3374"/>
      <c r="JW18" s="3374"/>
      <c r="JX18" s="3374"/>
      <c r="JY18" s="3374"/>
      <c r="JZ18" s="3374"/>
      <c r="KA18" s="3374"/>
      <c r="KB18" s="3374"/>
      <c r="KC18" s="3374"/>
      <c r="KD18" s="3374"/>
      <c r="KE18" s="3374"/>
      <c r="KF18" s="3374"/>
      <c r="KG18" s="3374"/>
      <c r="KH18" s="3374"/>
      <c r="KI18" s="3374"/>
      <c r="KJ18" s="3374"/>
      <c r="KK18" s="3374"/>
      <c r="KL18" s="3374"/>
      <c r="KM18" s="3374"/>
      <c r="KN18" s="3374"/>
      <c r="KO18" s="3374"/>
    </row>
    <row customHeight="1" ht="14.25" hidden="1">
      <c r="AK19" s="323"/>
      <c r="AL19" s="3374"/>
      <c r="AM19" s="3374"/>
      <c r="AN19" s="3374"/>
      <c r="AO19" s="3374"/>
      <c r="AP19" s="3374"/>
      <c r="AQ19" s="3374"/>
      <c r="AR19" s="3374"/>
      <c r="AS19" s="3374"/>
      <c r="AT19" s="3374"/>
      <c r="AU19" s="3374"/>
      <c r="AV19" s="3374"/>
      <c r="AW19" s="3374"/>
      <c r="AX19" s="3374"/>
      <c r="AY19" s="3374"/>
      <c r="AZ19" s="3374"/>
      <c r="BA19" s="3374"/>
      <c r="BB19" s="3374"/>
      <c r="BC19" s="3374"/>
      <c r="BD19" s="3374"/>
      <c r="BE19" s="3374"/>
      <c r="BF19" s="3374"/>
      <c r="BG19" s="3374"/>
      <c r="BH19" s="3374"/>
      <c r="BI19" s="3374"/>
      <c r="BJ19" s="3374"/>
      <c r="BK19" s="3374"/>
      <c r="BL19" s="3374"/>
      <c r="BM19" s="3374"/>
      <c r="BN19" s="3374"/>
      <c r="BO19" s="3374"/>
      <c r="BP19" s="3374"/>
      <c r="BQ19" s="3374"/>
      <c r="BR19" s="3374"/>
      <c r="BS19" s="3374"/>
      <c r="BT19" s="3374"/>
      <c r="BU19" s="3374"/>
      <c r="BV19" s="3374"/>
      <c r="BW19" s="3374"/>
      <c r="BX19" s="3374"/>
      <c r="BY19" s="3374"/>
      <c r="BZ19" s="3374"/>
      <c r="CA19" s="3374"/>
      <c r="CB19" s="3374"/>
      <c r="CC19" s="3374"/>
      <c r="CD19" s="3374"/>
      <c r="CE19" s="3374"/>
      <c r="CF19" s="3374"/>
      <c r="CG19" s="3374"/>
      <c r="CH19" s="3374"/>
      <c r="CI19" s="3374"/>
      <c r="CJ19" s="3374"/>
      <c r="CK19" s="3374"/>
      <c r="CL19" s="3374"/>
      <c r="CM19" s="3374"/>
      <c r="CN19" s="3374"/>
      <c r="CO19" s="3374"/>
      <c r="CP19" s="3374"/>
      <c r="CQ19" s="3374"/>
      <c r="CR19" s="3374"/>
      <c r="CS19" s="3374"/>
      <c r="CT19" s="3374"/>
      <c r="CU19" s="3374"/>
      <c r="CV19" s="3374"/>
      <c r="CW19" s="3374"/>
      <c r="CX19" s="3374"/>
      <c r="CY19" s="3374"/>
      <c r="CZ19" s="3374"/>
      <c r="DA19" s="3374"/>
      <c r="DB19" s="3374"/>
      <c r="DC19" s="3374"/>
      <c r="DD19" s="3374"/>
      <c r="DE19" s="3374"/>
      <c r="DF19" s="3374"/>
      <c r="DG19" s="3374"/>
      <c r="DH19" s="3374"/>
      <c r="DI19" s="3374"/>
      <c r="DJ19" s="3374"/>
      <c r="DK19" s="3374"/>
      <c r="DL19" s="3374"/>
      <c r="DM19" s="3374"/>
      <c r="DN19" s="3374"/>
      <c r="DO19" s="3374"/>
      <c r="DP19" s="3374"/>
      <c r="DQ19" s="3374"/>
      <c r="DR19" s="3374"/>
      <c r="DS19" s="3374"/>
      <c r="DT19" s="3374"/>
      <c r="DU19" s="3374"/>
      <c r="DV19" s="3374"/>
      <c r="DW19" s="3374"/>
      <c r="DX19" s="3374"/>
      <c r="DY19" s="3374"/>
      <c r="DZ19" s="3374"/>
      <c r="EA19" s="3374"/>
      <c r="EB19" s="3374"/>
      <c r="EC19" s="3374"/>
      <c r="ED19" s="3374"/>
      <c r="EE19" s="3374"/>
      <c r="EF19" s="3374"/>
      <c r="EG19" s="3374"/>
      <c r="EH19" s="3374"/>
      <c r="EI19" s="3374"/>
      <c r="EJ19" s="3374"/>
      <c r="EK19" s="3374"/>
      <c r="EL19" s="3374"/>
      <c r="EM19" s="3374"/>
      <c r="EN19" s="3374"/>
      <c r="EO19" s="3374"/>
      <c r="EP19" s="3374"/>
      <c r="EQ19" s="3374"/>
      <c r="ER19" s="3374"/>
      <c r="ES19" s="3374"/>
      <c r="ET19" s="3374"/>
      <c r="EU19" s="3374"/>
      <c r="EV19" s="3374"/>
      <c r="EW19" s="3374"/>
      <c r="EX19" s="3374"/>
      <c r="EY19" s="3374"/>
      <c r="EZ19" s="3374"/>
      <c r="FA19" s="3374"/>
      <c r="FB19" s="3374"/>
      <c r="FC19" s="3374"/>
      <c r="FD19" s="3374"/>
      <c r="FE19" s="3374"/>
      <c r="FF19" s="3374"/>
      <c r="FG19" s="3374"/>
      <c r="FH19" s="3374"/>
      <c r="FI19" s="3374"/>
      <c r="FJ19" s="3374"/>
      <c r="FK19" s="3374"/>
      <c r="FL19" s="3374"/>
      <c r="FM19" s="3374"/>
      <c r="FN19" s="3374"/>
      <c r="FO19" s="3374"/>
      <c r="FP19" s="3374"/>
      <c r="FQ19" s="3374"/>
      <c r="FR19" s="3374"/>
      <c r="FS19" s="3374"/>
      <c r="FT19" s="3374"/>
      <c r="FU19" s="3374"/>
      <c r="FV19" s="3374"/>
      <c r="FW19" s="3374"/>
      <c r="FX19" s="3374"/>
      <c r="FY19" s="3374"/>
      <c r="FZ19" s="3374"/>
      <c r="GA19" s="3374"/>
      <c r="GB19" s="3374"/>
      <c r="GC19" s="3374"/>
      <c r="GD19" s="3374"/>
      <c r="GE19" s="3374"/>
      <c r="GF19" s="3374"/>
      <c r="GG19" s="3374"/>
      <c r="GH19" s="3374"/>
      <c r="GI19" s="3374"/>
      <c r="GJ19" s="3374"/>
      <c r="GK19" s="3374"/>
      <c r="GL19" s="3374"/>
      <c r="GM19" s="3374"/>
      <c r="GN19" s="3374"/>
      <c r="GO19" s="3374"/>
      <c r="GP19" s="3374"/>
      <c r="GQ19" s="3374"/>
      <c r="GR19" s="3374"/>
      <c r="GS19" s="3374"/>
      <c r="GT19" s="3374"/>
      <c r="GU19" s="3374"/>
      <c r="GV19" s="3374"/>
      <c r="GW19" s="3374"/>
      <c r="GX19" s="3374"/>
      <c r="GY19" s="3374"/>
      <c r="GZ19" s="3374"/>
      <c r="HA19" s="3374"/>
      <c r="HB19" s="3374"/>
      <c r="HC19" s="3374"/>
      <c r="HD19" s="3374"/>
      <c r="HE19" s="3374"/>
      <c r="HF19" s="3374"/>
      <c r="HG19" s="3374"/>
      <c r="HH19" s="3374"/>
      <c r="HI19" s="3374"/>
      <c r="HJ19" s="3374"/>
      <c r="HK19" s="3374"/>
      <c r="HL19" s="3374"/>
      <c r="HM19" s="3374"/>
      <c r="HN19" s="3374"/>
      <c r="HO19" s="3374"/>
      <c r="HP19" s="3374"/>
      <c r="HQ19" s="3374"/>
      <c r="HR19" s="3374"/>
      <c r="HS19" s="3374"/>
      <c r="HT19" s="3374"/>
      <c r="HU19" s="3374"/>
      <c r="HV19" s="3374"/>
      <c r="HW19" s="3374"/>
      <c r="HX19" s="3374"/>
      <c r="HY19" s="3374"/>
      <c r="HZ19" s="3374"/>
      <c r="IA19" s="3374"/>
      <c r="IB19" s="3374"/>
      <c r="IC19" s="3374"/>
      <c r="ID19" s="3374"/>
      <c r="IE19" s="3374"/>
      <c r="IF19" s="3374"/>
      <c r="IG19" s="3374"/>
      <c r="IH19" s="3374"/>
      <c r="II19" s="3374"/>
      <c r="IJ19" s="3374"/>
      <c r="IK19" s="3374"/>
      <c r="IL19" s="3374"/>
      <c r="IM19" s="3374"/>
      <c r="IN19" s="3374"/>
      <c r="IO19" s="3374"/>
      <c r="IP19" s="3374"/>
      <c r="IQ19" s="3374"/>
      <c r="IR19" s="3374"/>
      <c r="IS19" s="3374"/>
      <c r="IT19" s="3374"/>
      <c r="IU19" s="3374"/>
      <c r="IV19" s="3374"/>
      <c r="IW19" s="3374"/>
      <c r="IX19" s="3374"/>
      <c r="IY19" s="3374"/>
      <c r="IZ19" s="3374"/>
      <c r="JA19" s="3374"/>
      <c r="JB19" s="3374"/>
      <c r="JC19" s="3374"/>
      <c r="JD19" s="3374"/>
      <c r="JE19" s="3374"/>
      <c r="JF19" s="3374"/>
      <c r="JG19" s="3374"/>
      <c r="JH19" s="3374"/>
      <c r="JI19" s="3374"/>
      <c r="JJ19" s="3374"/>
      <c r="JK19" s="3374"/>
      <c r="JL19" s="3374"/>
      <c r="JM19" s="3374"/>
      <c r="JN19" s="3374"/>
      <c r="JO19" s="3374"/>
      <c r="JP19" s="3374"/>
      <c r="JQ19" s="3374"/>
      <c r="JR19" s="3374"/>
      <c r="JS19" s="3374"/>
      <c r="JT19" s="3374"/>
      <c r="JU19" s="3374"/>
      <c r="JV19" s="3374"/>
      <c r="JW19" s="3374"/>
      <c r="JX19" s="3374"/>
      <c r="JY19" s="3374"/>
      <c r="JZ19" s="3374"/>
      <c r="KA19" s="3374"/>
      <c r="KB19" s="3374"/>
      <c r="KC19" s="3374"/>
      <c r="KD19" s="3374"/>
      <c r="KE19" s="3374"/>
      <c r="KF19" s="3374"/>
      <c r="KG19" s="3374"/>
      <c r="KH19" s="3374"/>
      <c r="KI19" s="3374"/>
      <c r="KJ19" s="3374"/>
      <c r="KK19" s="3374"/>
      <c r="KL19" s="3374"/>
      <c r="KM19" s="3374"/>
      <c r="KN19" s="3374"/>
      <c r="KO19" s="3374"/>
    </row>
    <row s="3293" customFormat="1" customHeight="1" ht="22.5" hidden="1">
      <c r="L20" s="1359"/>
      <c r="M20" s="1392"/>
      <c r="N20" s="1392"/>
      <c r="O20" s="1397" t="s">
        <v>408</v>
      </c>
      <c r="P20" s="1392"/>
      <c r="Q20" s="1401"/>
      <c r="R20" s="1401"/>
      <c r="S20" s="735"/>
      <c r="Z20" s="1397"/>
      <c r="AB20" s="1397"/>
      <c r="AC20" s="1396"/>
      <c r="AH20" s="1397"/>
      <c r="AJ20" s="1397"/>
      <c r="AK20" s="1396"/>
      <c r="AL20" s="4185"/>
      <c r="AM20" s="4185"/>
      <c r="AN20" s="4185"/>
      <c r="AO20" s="4185"/>
      <c r="AP20" s="4186"/>
      <c r="AQ20" s="4185"/>
      <c r="AR20" s="4186"/>
      <c r="AS20" s="4185"/>
      <c r="AT20" s="4185"/>
      <c r="AU20" s="4185"/>
      <c r="AV20" s="4185"/>
      <c r="AW20" s="4185"/>
      <c r="AX20" s="4186"/>
      <c r="AY20" s="4185"/>
      <c r="AZ20" s="4186"/>
      <c r="BA20" s="4185"/>
      <c r="BB20" s="4185"/>
      <c r="BC20" s="4185"/>
      <c r="BD20" s="4185"/>
      <c r="BE20" s="4185"/>
      <c r="BF20" s="4186"/>
      <c r="BG20" s="4185"/>
      <c r="BH20" s="4186"/>
      <c r="BI20" s="4185"/>
      <c r="BJ20" s="4185"/>
      <c r="BK20" s="4185"/>
      <c r="BL20" s="4185"/>
      <c r="BM20" s="4185"/>
      <c r="BN20" s="4186"/>
      <c r="BO20" s="4185"/>
      <c r="BP20" s="4186"/>
      <c r="BQ20" s="4185"/>
      <c r="BR20" s="4185"/>
      <c r="BS20" s="4185"/>
      <c r="BT20" s="4185"/>
      <c r="BU20" s="4185"/>
      <c r="BV20" s="4186"/>
      <c r="BW20" s="4185"/>
      <c r="BX20" s="4186"/>
      <c r="BY20" s="4185"/>
      <c r="BZ20" s="4185"/>
      <c r="CA20" s="4185"/>
      <c r="CB20" s="4185"/>
      <c r="CC20" s="4185"/>
      <c r="CD20" s="4186"/>
      <c r="CE20" s="4185"/>
      <c r="CF20" s="4186"/>
      <c r="CG20" s="4185"/>
      <c r="CH20" s="4185"/>
      <c r="CI20" s="4185"/>
      <c r="CJ20" s="4185"/>
      <c r="CK20" s="4185"/>
      <c r="CL20" s="4186"/>
      <c r="CM20" s="4185"/>
      <c r="CN20" s="4186"/>
      <c r="CO20" s="4185"/>
      <c r="CP20" s="4185"/>
      <c r="CQ20" s="4185"/>
      <c r="CR20" s="4185"/>
      <c r="CS20" s="4185"/>
      <c r="CT20" s="4186"/>
      <c r="CU20" s="4185"/>
      <c r="CV20" s="4186"/>
      <c r="CW20" s="4185"/>
      <c r="CX20" s="4185"/>
      <c r="CY20" s="4185"/>
      <c r="CZ20" s="4185"/>
      <c r="DA20" s="4185"/>
      <c r="DB20" s="4186"/>
      <c r="DC20" s="4185"/>
      <c r="DD20" s="4186"/>
      <c r="DE20" s="4185"/>
      <c r="DF20" s="4185"/>
      <c r="DG20" s="4185"/>
      <c r="DH20" s="4185"/>
      <c r="DI20" s="4185"/>
      <c r="DJ20" s="4186"/>
      <c r="DK20" s="4185"/>
      <c r="DL20" s="4186"/>
      <c r="DM20" s="4185"/>
      <c r="DN20" s="4185"/>
      <c r="DO20" s="4185"/>
      <c r="DP20" s="4185"/>
      <c r="DQ20" s="4185"/>
      <c r="DR20" s="4186"/>
      <c r="DS20" s="4185"/>
      <c r="DT20" s="4186"/>
      <c r="DU20" s="4185"/>
      <c r="DV20" s="4185"/>
      <c r="DW20" s="4185"/>
      <c r="DX20" s="4185"/>
      <c r="DY20" s="4185"/>
      <c r="DZ20" s="4186"/>
      <c r="EA20" s="4185"/>
      <c r="EB20" s="4186"/>
      <c r="EC20" s="4185"/>
      <c r="ED20" s="4185"/>
      <c r="EE20" s="4185"/>
      <c r="EF20" s="4185"/>
      <c r="EG20" s="4185"/>
      <c r="EH20" s="4186"/>
      <c r="EI20" s="4185"/>
      <c r="EJ20" s="4186"/>
      <c r="EK20" s="4185"/>
      <c r="EL20" s="4185"/>
      <c r="EM20" s="4185"/>
      <c r="EN20" s="4185"/>
      <c r="EO20" s="4185"/>
      <c r="EP20" s="4186"/>
      <c r="EQ20" s="4185"/>
      <c r="ER20" s="4186"/>
      <c r="ES20" s="4185"/>
      <c r="ET20" s="4185"/>
      <c r="EU20" s="4185"/>
      <c r="EV20" s="4185"/>
      <c r="EW20" s="4185"/>
      <c r="EX20" s="4186"/>
      <c r="EY20" s="4185"/>
      <c r="EZ20" s="4186"/>
      <c r="FA20" s="4185"/>
      <c r="FB20" s="4185"/>
      <c r="FC20" s="4185"/>
      <c r="FD20" s="4185"/>
      <c r="FE20" s="4185"/>
      <c r="FF20" s="4186"/>
      <c r="FG20" s="4185"/>
      <c r="FH20" s="4186"/>
      <c r="FI20" s="4185"/>
      <c r="FJ20" s="4185"/>
      <c r="FK20" s="4185"/>
      <c r="FL20" s="4185"/>
      <c r="FM20" s="4185"/>
      <c r="FN20" s="4186"/>
      <c r="FO20" s="4185"/>
      <c r="FP20" s="4186"/>
      <c r="FQ20" s="4185"/>
      <c r="FR20" s="4185"/>
      <c r="FS20" s="4185"/>
      <c r="FT20" s="4185"/>
      <c r="FU20" s="4185"/>
      <c r="FV20" s="4186"/>
      <c r="FW20" s="4185"/>
      <c r="FX20" s="4186"/>
      <c r="FY20" s="4185"/>
      <c r="FZ20" s="4185"/>
      <c r="GA20" s="4185"/>
      <c r="GB20" s="4185"/>
      <c r="GC20" s="4185"/>
      <c r="GD20" s="4186"/>
      <c r="GE20" s="4185"/>
      <c r="GF20" s="4186"/>
      <c r="GG20" s="4185"/>
      <c r="GH20" s="4185"/>
      <c r="GI20" s="4185"/>
      <c r="GJ20" s="4185"/>
      <c r="GK20" s="4185"/>
      <c r="GL20" s="4186"/>
      <c r="GM20" s="4185"/>
      <c r="GN20" s="4186"/>
      <c r="GO20" s="4185"/>
      <c r="GP20" s="4185"/>
      <c r="GQ20" s="4185"/>
      <c r="GR20" s="4185"/>
      <c r="GS20" s="4185"/>
      <c r="GT20" s="4186"/>
      <c r="GU20" s="4185"/>
      <c r="GV20" s="4186"/>
      <c r="GW20" s="4185"/>
      <c r="GX20" s="4185"/>
      <c r="GY20" s="4185"/>
      <c r="GZ20" s="4185"/>
      <c r="HA20" s="4185"/>
      <c r="HB20" s="4186"/>
      <c r="HC20" s="4185"/>
      <c r="HD20" s="4186"/>
      <c r="HE20" s="4185"/>
      <c r="HF20" s="4185"/>
      <c r="HG20" s="4185"/>
      <c r="HH20" s="4185"/>
      <c r="HI20" s="4185"/>
      <c r="HJ20" s="4186"/>
      <c r="HK20" s="4185"/>
      <c r="HL20" s="4186"/>
      <c r="HM20" s="4185"/>
      <c r="HN20" s="4185"/>
      <c r="HO20" s="4185"/>
      <c r="HP20" s="4185"/>
      <c r="HQ20" s="4185"/>
      <c r="HR20" s="4186"/>
      <c r="HS20" s="4185"/>
      <c r="HT20" s="4186"/>
      <c r="HU20" s="4185"/>
      <c r="HV20" s="4185"/>
      <c r="HW20" s="4185"/>
      <c r="HX20" s="4185"/>
      <c r="HY20" s="4185"/>
      <c r="HZ20" s="4186"/>
      <c r="IA20" s="4185"/>
      <c r="IB20" s="4186"/>
      <c r="IC20" s="4185"/>
      <c r="ID20" s="4185"/>
      <c r="IE20" s="4185"/>
      <c r="IF20" s="4185"/>
      <c r="IG20" s="4185"/>
      <c r="IH20" s="4186"/>
      <c r="II20" s="4185"/>
      <c r="IJ20" s="4186"/>
      <c r="IK20" s="4185"/>
      <c r="IL20" s="4185"/>
      <c r="IM20" s="4185"/>
      <c r="IN20" s="4185"/>
      <c r="IO20" s="4185"/>
      <c r="IP20" s="4186"/>
      <c r="IQ20" s="4185"/>
      <c r="IR20" s="4186"/>
      <c r="IS20" s="4185"/>
      <c r="IT20" s="4185"/>
      <c r="IU20" s="4185"/>
      <c r="IV20" s="4185"/>
      <c r="IW20" s="4185"/>
      <c r="IX20" s="4186"/>
      <c r="IY20" s="4185"/>
      <c r="IZ20" s="4186"/>
      <c r="JA20" s="4185"/>
      <c r="JB20" s="4185"/>
      <c r="JC20" s="4185"/>
      <c r="JD20" s="4185"/>
      <c r="JE20" s="4185"/>
      <c r="JF20" s="4186"/>
      <c r="JG20" s="4185"/>
      <c r="JH20" s="4186"/>
      <c r="JI20" s="4185"/>
      <c r="JJ20" s="4185"/>
      <c r="JK20" s="4185"/>
      <c r="JL20" s="4185"/>
      <c r="JM20" s="4185"/>
      <c r="JN20" s="4186"/>
      <c r="JO20" s="4185"/>
      <c r="JP20" s="4186"/>
      <c r="JQ20" s="4185"/>
      <c r="JR20" s="4185"/>
      <c r="JS20" s="4185"/>
      <c r="JT20" s="4185"/>
      <c r="JU20" s="4185"/>
      <c r="JV20" s="4186"/>
      <c r="JW20" s="4185"/>
      <c r="JX20" s="4186"/>
      <c r="JY20" s="4185"/>
      <c r="JZ20" s="4185"/>
      <c r="KA20" s="4185"/>
      <c r="KB20" s="4185"/>
      <c r="KC20" s="4185"/>
      <c r="KD20" s="4186"/>
      <c r="KE20" s="4185"/>
      <c r="KF20" s="4186"/>
      <c r="KG20" s="4185"/>
      <c r="KH20" s="4185"/>
      <c r="KI20" s="4185"/>
      <c r="KJ20" s="4185"/>
      <c r="KK20" s="4185"/>
      <c r="KL20" s="4186"/>
      <c r="KM20" s="4185"/>
      <c r="KN20" s="4186"/>
      <c r="KO20" s="4185"/>
      <c r="KR20" s="517"/>
      <c r="KS20" s="517"/>
      <c r="KT20" s="517"/>
      <c r="KU20" s="517"/>
      <c r="KV20" s="517"/>
    </row>
    <row s="3293" customFormat="1" customHeight="1" ht="14.25" hidden="1">
      <c r="L21" s="1359"/>
      <c r="M21" s="1392"/>
      <c r="N21" s="1392"/>
      <c r="O21" s="1392"/>
      <c r="P21" s="1392"/>
      <c r="Q21" s="1401"/>
      <c r="R21" s="1401"/>
      <c r="S21" s="735"/>
      <c r="AC21" s="1396"/>
      <c r="AK21" s="1396"/>
      <c r="AL21" s="4185"/>
      <c r="AM21" s="4185"/>
      <c r="AN21" s="4185"/>
      <c r="AO21" s="4185"/>
      <c r="AP21" s="4185"/>
      <c r="AQ21" s="4185"/>
      <c r="AR21" s="4185"/>
      <c r="AS21" s="4185"/>
      <c r="AT21" s="4185"/>
      <c r="AU21" s="4185"/>
      <c r="AV21" s="4185"/>
      <c r="AW21" s="4185"/>
      <c r="AX21" s="4185"/>
      <c r="AY21" s="4185"/>
      <c r="AZ21" s="4185"/>
      <c r="BA21" s="4185"/>
      <c r="BB21" s="4185"/>
      <c r="BC21" s="4185"/>
      <c r="BD21" s="4185"/>
      <c r="BE21" s="4185"/>
      <c r="BF21" s="4185"/>
      <c r="BG21" s="4185"/>
      <c r="BH21" s="4185"/>
      <c r="BI21" s="4185"/>
      <c r="BJ21" s="4185"/>
      <c r="BK21" s="4185"/>
      <c r="BL21" s="4185"/>
      <c r="BM21" s="4185"/>
      <c r="BN21" s="4185"/>
      <c r="BO21" s="4185"/>
      <c r="BP21" s="4185"/>
      <c r="BQ21" s="4185"/>
      <c r="BR21" s="4185"/>
      <c r="BS21" s="4185"/>
      <c r="BT21" s="4185"/>
      <c r="BU21" s="4185"/>
      <c r="BV21" s="4185"/>
      <c r="BW21" s="4185"/>
      <c r="BX21" s="4185"/>
      <c r="BY21" s="4185"/>
      <c r="BZ21" s="4185"/>
      <c r="CA21" s="4185"/>
      <c r="CB21" s="4185"/>
      <c r="CC21" s="4185"/>
      <c r="CD21" s="4185"/>
      <c r="CE21" s="4185"/>
      <c r="CF21" s="4185"/>
      <c r="CG21" s="4185"/>
      <c r="CH21" s="4185"/>
      <c r="CI21" s="4185"/>
      <c r="CJ21" s="4185"/>
      <c r="CK21" s="4185"/>
      <c r="CL21" s="4185"/>
      <c r="CM21" s="4185"/>
      <c r="CN21" s="4185"/>
      <c r="CO21" s="4185"/>
      <c r="CP21" s="4185"/>
      <c r="CQ21" s="4185"/>
      <c r="CR21" s="4185"/>
      <c r="CS21" s="4185"/>
      <c r="CT21" s="4185"/>
      <c r="CU21" s="4185"/>
      <c r="CV21" s="4185"/>
      <c r="CW21" s="4185"/>
      <c r="CX21" s="4185"/>
      <c r="CY21" s="4185"/>
      <c r="CZ21" s="4185"/>
      <c r="DA21" s="4185"/>
      <c r="DB21" s="4185"/>
      <c r="DC21" s="4185"/>
      <c r="DD21" s="4185"/>
      <c r="DE21" s="4185"/>
      <c r="DF21" s="4185"/>
      <c r="DG21" s="4185"/>
      <c r="DH21" s="4185"/>
      <c r="DI21" s="4185"/>
      <c r="DJ21" s="4185"/>
      <c r="DK21" s="4185"/>
      <c r="DL21" s="4185"/>
      <c r="DM21" s="4185"/>
      <c r="DN21" s="4185"/>
      <c r="DO21" s="4185"/>
      <c r="DP21" s="4185"/>
      <c r="DQ21" s="4185"/>
      <c r="DR21" s="4185"/>
      <c r="DS21" s="4185"/>
      <c r="DT21" s="4185"/>
      <c r="DU21" s="4185"/>
      <c r="DV21" s="4185"/>
      <c r="DW21" s="4185"/>
      <c r="DX21" s="4185"/>
      <c r="DY21" s="4185"/>
      <c r="DZ21" s="4185"/>
      <c r="EA21" s="4185"/>
      <c r="EB21" s="4185"/>
      <c r="EC21" s="4185"/>
      <c r="ED21" s="4185"/>
      <c r="EE21" s="4185"/>
      <c r="EF21" s="4185"/>
      <c r="EG21" s="4185"/>
      <c r="EH21" s="4185"/>
      <c r="EI21" s="4185"/>
      <c r="EJ21" s="4185"/>
      <c r="EK21" s="4185"/>
      <c r="EL21" s="4185"/>
      <c r="EM21" s="4185"/>
      <c r="EN21" s="4185"/>
      <c r="EO21" s="4185"/>
      <c r="EP21" s="4185"/>
      <c r="EQ21" s="4185"/>
      <c r="ER21" s="4185"/>
      <c r="ES21" s="4185"/>
      <c r="ET21" s="4185"/>
      <c r="EU21" s="4185"/>
      <c r="EV21" s="4185"/>
      <c r="EW21" s="4185"/>
      <c r="EX21" s="4185"/>
      <c r="EY21" s="4185"/>
      <c r="EZ21" s="4185"/>
      <c r="FA21" s="4185"/>
      <c r="FB21" s="4185"/>
      <c r="FC21" s="4185"/>
      <c r="FD21" s="4185"/>
      <c r="FE21" s="4185"/>
      <c r="FF21" s="4185"/>
      <c r="FG21" s="4185"/>
      <c r="FH21" s="4185"/>
      <c r="FI21" s="4185"/>
      <c r="FJ21" s="4185"/>
      <c r="FK21" s="4185"/>
      <c r="FL21" s="4185"/>
      <c r="FM21" s="4185"/>
      <c r="FN21" s="4185"/>
      <c r="FO21" s="4185"/>
      <c r="FP21" s="4185"/>
      <c r="FQ21" s="4185"/>
      <c r="FR21" s="4185"/>
      <c r="FS21" s="4185"/>
      <c r="FT21" s="4185"/>
      <c r="FU21" s="4185"/>
      <c r="FV21" s="4185"/>
      <c r="FW21" s="4185"/>
      <c r="FX21" s="4185"/>
      <c r="FY21" s="4185"/>
      <c r="FZ21" s="4185"/>
      <c r="GA21" s="4185"/>
      <c r="GB21" s="4185"/>
      <c r="GC21" s="4185"/>
      <c r="GD21" s="4185"/>
      <c r="GE21" s="4185"/>
      <c r="GF21" s="4185"/>
      <c r="GG21" s="4185"/>
      <c r="GH21" s="4185"/>
      <c r="GI21" s="4185"/>
      <c r="GJ21" s="4185"/>
      <c r="GK21" s="4185"/>
      <c r="GL21" s="4185"/>
      <c r="GM21" s="4185"/>
      <c r="GN21" s="4185"/>
      <c r="GO21" s="4185"/>
      <c r="GP21" s="4185"/>
      <c r="GQ21" s="4185"/>
      <c r="GR21" s="4185"/>
      <c r="GS21" s="4185"/>
      <c r="GT21" s="4185"/>
      <c r="GU21" s="4185"/>
      <c r="GV21" s="4185"/>
      <c r="GW21" s="4185"/>
      <c r="GX21" s="4185"/>
      <c r="GY21" s="4185"/>
      <c r="GZ21" s="4185"/>
      <c r="HA21" s="4185"/>
      <c r="HB21" s="4185"/>
      <c r="HC21" s="4185"/>
      <c r="HD21" s="4185"/>
      <c r="HE21" s="4185"/>
      <c r="HF21" s="4185"/>
      <c r="HG21" s="4185"/>
      <c r="HH21" s="4185"/>
      <c r="HI21" s="4185"/>
      <c r="HJ21" s="4185"/>
      <c r="HK21" s="4185"/>
      <c r="HL21" s="4185"/>
      <c r="HM21" s="4185"/>
      <c r="HN21" s="4185"/>
      <c r="HO21" s="4185"/>
      <c r="HP21" s="4185"/>
      <c r="HQ21" s="4185"/>
      <c r="HR21" s="4185"/>
      <c r="HS21" s="4185"/>
      <c r="HT21" s="4185"/>
      <c r="HU21" s="4185"/>
      <c r="HV21" s="4185"/>
      <c r="HW21" s="4185"/>
      <c r="HX21" s="4185"/>
      <c r="HY21" s="4185"/>
      <c r="HZ21" s="4185"/>
      <c r="IA21" s="4185"/>
      <c r="IB21" s="4185"/>
      <c r="IC21" s="4185"/>
      <c r="ID21" s="4185"/>
      <c r="IE21" s="4185"/>
      <c r="IF21" s="4185"/>
      <c r="IG21" s="4185"/>
      <c r="IH21" s="4185"/>
      <c r="II21" s="4185"/>
      <c r="IJ21" s="4185"/>
      <c r="IK21" s="4185"/>
      <c r="IL21" s="4185"/>
      <c r="IM21" s="4185"/>
      <c r="IN21" s="4185"/>
      <c r="IO21" s="4185"/>
      <c r="IP21" s="4185"/>
      <c r="IQ21" s="4185"/>
      <c r="IR21" s="4185"/>
      <c r="IS21" s="4185"/>
      <c r="IT21" s="4185"/>
      <c r="IU21" s="4185"/>
      <c r="IV21" s="4185"/>
      <c r="IW21" s="4185"/>
      <c r="IX21" s="4185"/>
      <c r="IY21" s="4185"/>
      <c r="IZ21" s="4185"/>
      <c r="JA21" s="4185"/>
      <c r="JB21" s="4185"/>
      <c r="JC21" s="4185"/>
      <c r="JD21" s="4185"/>
      <c r="JE21" s="4185"/>
      <c r="JF21" s="4185"/>
      <c r="JG21" s="4185"/>
      <c r="JH21" s="4185"/>
      <c r="JI21" s="4185"/>
      <c r="JJ21" s="4185"/>
      <c r="JK21" s="4185"/>
      <c r="JL21" s="4185"/>
      <c r="JM21" s="4185"/>
      <c r="JN21" s="4185"/>
      <c r="JO21" s="4185"/>
      <c r="JP21" s="4185"/>
      <c r="JQ21" s="4185"/>
      <c r="JR21" s="4185"/>
      <c r="JS21" s="4185"/>
      <c r="JT21" s="4185"/>
      <c r="JU21" s="4185"/>
      <c r="JV21" s="4185"/>
      <c r="JW21" s="4185"/>
      <c r="JX21" s="4185"/>
      <c r="JY21" s="4185"/>
      <c r="JZ21" s="4185"/>
      <c r="KA21" s="4185"/>
      <c r="KB21" s="4185"/>
      <c r="KC21" s="4185"/>
      <c r="KD21" s="4185"/>
      <c r="KE21" s="4185"/>
      <c r="KF21" s="4185"/>
      <c r="KG21" s="4185"/>
      <c r="KH21" s="4185"/>
      <c r="KI21" s="4185"/>
      <c r="KJ21" s="4185"/>
      <c r="KK21" s="4185"/>
      <c r="KL21" s="4185"/>
      <c r="KM21" s="4185"/>
      <c r="KN21" s="4185"/>
      <c r="KO21" s="4185"/>
      <c r="KR21" s="517"/>
      <c r="KS21" s="517"/>
      <c r="KT21" s="517"/>
      <c r="KU21" s="517"/>
      <c r="KV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4185"/>
      <c r="AM22" s="4185"/>
      <c r="AN22" s="4185"/>
      <c r="AO22" s="4185"/>
      <c r="AP22" s="4185"/>
      <c r="AQ22" s="4187" t="s">
        <v>411</v>
      </c>
      <c r="AR22" s="4185"/>
      <c r="AS22" s="4187" t="s">
        <v>412</v>
      </c>
      <c r="AT22" s="4185"/>
      <c r="AU22" s="4185"/>
      <c r="AV22" s="4185"/>
      <c r="AW22" s="4185"/>
      <c r="AX22" s="4185"/>
      <c r="AY22" s="4187" t="s">
        <v>411</v>
      </c>
      <c r="AZ22" s="4185"/>
      <c r="BA22" s="4187" t="s">
        <v>412</v>
      </c>
      <c r="BB22" s="4185"/>
      <c r="BC22" s="4185"/>
      <c r="BD22" s="4185"/>
      <c r="BE22" s="4185"/>
      <c r="BF22" s="4185"/>
      <c r="BG22" s="4187" t="s">
        <v>411</v>
      </c>
      <c r="BH22" s="4185"/>
      <c r="BI22" s="4187" t="s">
        <v>412</v>
      </c>
      <c r="BJ22" s="4185"/>
      <c r="BK22" s="4185"/>
      <c r="BL22" s="4185"/>
      <c r="BM22" s="4185"/>
      <c r="BN22" s="4185"/>
      <c r="BO22" s="4187" t="s">
        <v>411</v>
      </c>
      <c r="BP22" s="4185"/>
      <c r="BQ22" s="4187" t="s">
        <v>412</v>
      </c>
      <c r="BR22" s="4185"/>
      <c r="BS22" s="4185"/>
      <c r="BT22" s="4185"/>
      <c r="BU22" s="4185"/>
      <c r="BV22" s="4185"/>
      <c r="BW22" s="4187" t="s">
        <v>411</v>
      </c>
      <c r="BX22" s="4185"/>
      <c r="BY22" s="4187" t="s">
        <v>412</v>
      </c>
      <c r="BZ22" s="4185"/>
      <c r="CA22" s="4185"/>
      <c r="CB22" s="4185"/>
      <c r="CC22" s="4185"/>
      <c r="CD22" s="4185"/>
      <c r="CE22" s="4187" t="s">
        <v>411</v>
      </c>
      <c r="CF22" s="4185"/>
      <c r="CG22" s="4187" t="s">
        <v>412</v>
      </c>
      <c r="CH22" s="4185"/>
      <c r="CI22" s="4185"/>
      <c r="CJ22" s="4185"/>
      <c r="CK22" s="4185"/>
      <c r="CL22" s="4185"/>
      <c r="CM22" s="4187" t="s">
        <v>411</v>
      </c>
      <c r="CN22" s="4185"/>
      <c r="CO22" s="4187" t="s">
        <v>412</v>
      </c>
      <c r="CP22" s="4185"/>
      <c r="CQ22" s="4185"/>
      <c r="CR22" s="4185"/>
      <c r="CS22" s="4185"/>
      <c r="CT22" s="4185"/>
      <c r="CU22" s="4187" t="s">
        <v>411</v>
      </c>
      <c r="CV22" s="4185"/>
      <c r="CW22" s="4187" t="s">
        <v>412</v>
      </c>
      <c r="CX22" s="4185"/>
      <c r="CY22" s="4185"/>
      <c r="CZ22" s="4185"/>
      <c r="DA22" s="4185"/>
      <c r="DB22" s="4185"/>
      <c r="DC22" s="4187" t="s">
        <v>411</v>
      </c>
      <c r="DD22" s="4185"/>
      <c r="DE22" s="4187" t="s">
        <v>412</v>
      </c>
      <c r="DF22" s="4185"/>
      <c r="DG22" s="4185"/>
      <c r="DH22" s="4185"/>
      <c r="DI22" s="4185"/>
      <c r="DJ22" s="4185"/>
      <c r="DK22" s="4187" t="s">
        <v>411</v>
      </c>
      <c r="DL22" s="4185"/>
      <c r="DM22" s="4187" t="s">
        <v>412</v>
      </c>
      <c r="DN22" s="4185"/>
      <c r="DO22" s="4185"/>
      <c r="DP22" s="4185"/>
      <c r="DQ22" s="4185"/>
      <c r="DR22" s="4185"/>
      <c r="DS22" s="4187" t="s">
        <v>411</v>
      </c>
      <c r="DT22" s="4185"/>
      <c r="DU22" s="4187" t="s">
        <v>412</v>
      </c>
      <c r="DV22" s="4185"/>
      <c r="DW22" s="4185"/>
      <c r="DX22" s="4185"/>
      <c r="DY22" s="4185"/>
      <c r="DZ22" s="4185"/>
      <c r="EA22" s="4187" t="s">
        <v>411</v>
      </c>
      <c r="EB22" s="4185"/>
      <c r="EC22" s="4187" t="s">
        <v>412</v>
      </c>
      <c r="ED22" s="4185"/>
      <c r="EE22" s="4185"/>
      <c r="EF22" s="4185"/>
      <c r="EG22" s="4185"/>
      <c r="EH22" s="4185"/>
      <c r="EI22" s="4187" t="s">
        <v>411</v>
      </c>
      <c r="EJ22" s="4185"/>
      <c r="EK22" s="4187" t="s">
        <v>412</v>
      </c>
      <c r="EL22" s="4185"/>
      <c r="EM22" s="4185"/>
      <c r="EN22" s="4185"/>
      <c r="EO22" s="4185"/>
      <c r="EP22" s="4185"/>
      <c r="EQ22" s="4187" t="s">
        <v>411</v>
      </c>
      <c r="ER22" s="4185"/>
      <c r="ES22" s="4187" t="s">
        <v>412</v>
      </c>
      <c r="ET22" s="4185"/>
      <c r="EU22" s="4185"/>
      <c r="EV22" s="4185"/>
      <c r="EW22" s="4185"/>
      <c r="EX22" s="4185"/>
      <c r="EY22" s="4187" t="s">
        <v>411</v>
      </c>
      <c r="EZ22" s="4185"/>
      <c r="FA22" s="4187" t="s">
        <v>412</v>
      </c>
      <c r="FB22" s="4185"/>
      <c r="FC22" s="4185"/>
      <c r="FD22" s="4185"/>
      <c r="FE22" s="4185"/>
      <c r="FF22" s="4185"/>
      <c r="FG22" s="4187" t="s">
        <v>411</v>
      </c>
      <c r="FH22" s="4185"/>
      <c r="FI22" s="4187" t="s">
        <v>412</v>
      </c>
      <c r="FJ22" s="4185"/>
      <c r="FK22" s="4185"/>
      <c r="FL22" s="4185"/>
      <c r="FM22" s="4185"/>
      <c r="FN22" s="4185"/>
      <c r="FO22" s="4187" t="s">
        <v>411</v>
      </c>
      <c r="FP22" s="4185"/>
      <c r="FQ22" s="4187" t="s">
        <v>412</v>
      </c>
      <c r="FR22" s="4185"/>
      <c r="FS22" s="4185"/>
      <c r="FT22" s="4185"/>
      <c r="FU22" s="4185"/>
      <c r="FV22" s="4185"/>
      <c r="FW22" s="4187" t="s">
        <v>411</v>
      </c>
      <c r="FX22" s="4185"/>
      <c r="FY22" s="4187" t="s">
        <v>412</v>
      </c>
      <c r="FZ22" s="4185"/>
      <c r="GA22" s="4185"/>
      <c r="GB22" s="4185"/>
      <c r="GC22" s="4185"/>
      <c r="GD22" s="4185"/>
      <c r="GE22" s="4187" t="s">
        <v>411</v>
      </c>
      <c r="GF22" s="4185"/>
      <c r="GG22" s="4187" t="s">
        <v>412</v>
      </c>
      <c r="GH22" s="4185"/>
      <c r="GI22" s="4185"/>
      <c r="GJ22" s="4185"/>
      <c r="GK22" s="4185"/>
      <c r="GL22" s="4185"/>
      <c r="GM22" s="4187" t="s">
        <v>411</v>
      </c>
      <c r="GN22" s="4185"/>
      <c r="GO22" s="4187" t="s">
        <v>412</v>
      </c>
      <c r="GP22" s="4185"/>
      <c r="GQ22" s="4185"/>
      <c r="GR22" s="4185"/>
      <c r="GS22" s="4185"/>
      <c r="GT22" s="4185"/>
      <c r="GU22" s="4187" t="s">
        <v>411</v>
      </c>
      <c r="GV22" s="4185"/>
      <c r="GW22" s="4187" t="s">
        <v>412</v>
      </c>
      <c r="GX22" s="4185"/>
      <c r="GY22" s="4185"/>
      <c r="GZ22" s="4185"/>
      <c r="HA22" s="4185"/>
      <c r="HB22" s="4185"/>
      <c r="HC22" s="4187" t="s">
        <v>411</v>
      </c>
      <c r="HD22" s="4185"/>
      <c r="HE22" s="4187" t="s">
        <v>412</v>
      </c>
      <c r="HF22" s="4185"/>
      <c r="HG22" s="4185"/>
      <c r="HH22" s="4185"/>
      <c r="HI22" s="4185"/>
      <c r="HJ22" s="4185"/>
      <c r="HK22" s="4187" t="s">
        <v>411</v>
      </c>
      <c r="HL22" s="4185"/>
      <c r="HM22" s="4187" t="s">
        <v>412</v>
      </c>
      <c r="HN22" s="4185"/>
      <c r="HO22" s="4185"/>
      <c r="HP22" s="4185"/>
      <c r="HQ22" s="4185"/>
      <c r="HR22" s="4185"/>
      <c r="HS22" s="4187" t="s">
        <v>411</v>
      </c>
      <c r="HT22" s="4185"/>
      <c r="HU22" s="4187" t="s">
        <v>412</v>
      </c>
      <c r="HV22" s="4185"/>
      <c r="HW22" s="4185"/>
      <c r="HX22" s="4185"/>
      <c r="HY22" s="4185"/>
      <c r="HZ22" s="4185"/>
      <c r="IA22" s="4187" t="s">
        <v>411</v>
      </c>
      <c r="IB22" s="4185"/>
      <c r="IC22" s="4187" t="s">
        <v>412</v>
      </c>
      <c r="ID22" s="4185"/>
      <c r="IE22" s="4185"/>
      <c r="IF22" s="4185"/>
      <c r="IG22" s="4185"/>
      <c r="IH22" s="4185"/>
      <c r="II22" s="4187" t="s">
        <v>411</v>
      </c>
      <c r="IJ22" s="4185"/>
      <c r="IK22" s="4187" t="s">
        <v>412</v>
      </c>
      <c r="IL22" s="4185"/>
      <c r="IM22" s="4185"/>
      <c r="IN22" s="4185"/>
      <c r="IO22" s="4185"/>
      <c r="IP22" s="4185"/>
      <c r="IQ22" s="4187" t="s">
        <v>411</v>
      </c>
      <c r="IR22" s="4185"/>
      <c r="IS22" s="4187" t="s">
        <v>412</v>
      </c>
      <c r="IT22" s="4185"/>
      <c r="IU22" s="4185"/>
      <c r="IV22" s="4185"/>
      <c r="IW22" s="4185"/>
      <c r="IX22" s="4185"/>
      <c r="IY22" s="4187" t="s">
        <v>411</v>
      </c>
      <c r="IZ22" s="4185"/>
      <c r="JA22" s="4187" t="s">
        <v>412</v>
      </c>
      <c r="JB22" s="4185"/>
      <c r="JC22" s="4185"/>
      <c r="JD22" s="4185"/>
      <c r="JE22" s="4185"/>
      <c r="JF22" s="4185"/>
      <c r="JG22" s="4187" t="s">
        <v>411</v>
      </c>
      <c r="JH22" s="4185"/>
      <c r="JI22" s="4187" t="s">
        <v>412</v>
      </c>
      <c r="JJ22" s="4185"/>
      <c r="JK22" s="4185"/>
      <c r="JL22" s="4185"/>
      <c r="JM22" s="4185"/>
      <c r="JN22" s="4185"/>
      <c r="JO22" s="4187" t="s">
        <v>411</v>
      </c>
      <c r="JP22" s="4185"/>
      <c r="JQ22" s="4187" t="s">
        <v>412</v>
      </c>
      <c r="JR22" s="4185"/>
      <c r="JS22" s="4185"/>
      <c r="JT22" s="4185"/>
      <c r="JU22" s="4185"/>
      <c r="JV22" s="4185"/>
      <c r="JW22" s="4187" t="s">
        <v>411</v>
      </c>
      <c r="JX22" s="4185"/>
      <c r="JY22" s="4187" t="s">
        <v>412</v>
      </c>
      <c r="JZ22" s="4185"/>
      <c r="KA22" s="4185"/>
      <c r="KB22" s="4185"/>
      <c r="KC22" s="4185"/>
      <c r="KD22" s="4185"/>
      <c r="KE22" s="4187" t="s">
        <v>411</v>
      </c>
      <c r="KF22" s="4185"/>
      <c r="KG22" s="4187" t="s">
        <v>412</v>
      </c>
      <c r="KH22" s="4185"/>
      <c r="KI22" s="4185"/>
      <c r="KJ22" s="4185"/>
      <c r="KK22" s="4185"/>
      <c r="KL22" s="4185"/>
      <c r="KM22" s="4187" t="s">
        <v>411</v>
      </c>
      <c r="KN22" s="4185"/>
      <c r="KO22" s="4187" t="s">
        <v>412</v>
      </c>
      <c r="KR22" s="517"/>
      <c r="KS22" s="517"/>
      <c r="KT22" s="517"/>
      <c r="KU22" s="517"/>
      <c r="KV22" s="517"/>
    </row>
    <row customHeight="1" ht="14.25" hidden="1">
      <c r="O23" s="1394"/>
      <c r="AL23" s="3374"/>
      <c r="AM23" s="3374"/>
      <c r="AN23" s="3374"/>
      <c r="AO23" s="3374"/>
      <c r="AP23" s="3374"/>
      <c r="AQ23" s="3374"/>
      <c r="AR23" s="3374"/>
      <c r="AS23" s="3374"/>
      <c r="AT23" s="3374"/>
      <c r="AU23" s="3374"/>
      <c r="AV23" s="3374"/>
      <c r="AW23" s="3374"/>
      <c r="AX23" s="3374"/>
      <c r="AY23" s="3374"/>
      <c r="AZ23" s="3374"/>
      <c r="BA23" s="3374"/>
      <c r="BB23" s="3374"/>
      <c r="BC23" s="3374"/>
      <c r="BD23" s="3374"/>
      <c r="BE23" s="3374"/>
      <c r="BF23" s="3374"/>
      <c r="BG23" s="3374"/>
      <c r="BH23" s="3374"/>
      <c r="BI23" s="3374"/>
      <c r="BJ23" s="3374"/>
      <c r="BK23" s="3374"/>
      <c r="BL23" s="3374"/>
      <c r="BM23" s="3374"/>
      <c r="BN23" s="3374"/>
      <c r="BO23" s="3374"/>
      <c r="BP23" s="3374"/>
      <c r="BQ23" s="3374"/>
      <c r="BR23" s="3374"/>
      <c r="BS23" s="3374"/>
      <c r="BT23" s="3374"/>
      <c r="BU23" s="3374"/>
      <c r="BV23" s="3374"/>
      <c r="BW23" s="3374"/>
      <c r="BX23" s="3374"/>
      <c r="BY23" s="3374"/>
      <c r="BZ23" s="3374"/>
      <c r="CA23" s="3374"/>
      <c r="CB23" s="3374"/>
      <c r="CC23" s="3374"/>
      <c r="CD23" s="3374"/>
      <c r="CE23" s="3374"/>
      <c r="CF23" s="3374"/>
      <c r="CG23" s="3374"/>
      <c r="CH23" s="3374"/>
      <c r="CI23" s="3374"/>
      <c r="CJ23" s="3374"/>
      <c r="CK23" s="3374"/>
      <c r="CL23" s="3374"/>
      <c r="CM23" s="3374"/>
      <c r="CN23" s="3374"/>
      <c r="CO23" s="3374"/>
      <c r="CP23" s="3374"/>
      <c r="CQ23" s="3374"/>
      <c r="CR23" s="3374"/>
      <c r="CS23" s="3374"/>
      <c r="CT23" s="3374"/>
      <c r="CU23" s="3374"/>
      <c r="CV23" s="3374"/>
      <c r="CW23" s="3374"/>
      <c r="CX23" s="3374"/>
      <c r="CY23" s="3374"/>
      <c r="CZ23" s="3374"/>
      <c r="DA23" s="3374"/>
      <c r="DB23" s="3374"/>
      <c r="DC23" s="3374"/>
      <c r="DD23" s="3374"/>
      <c r="DE23" s="3374"/>
      <c r="DF23" s="3374"/>
      <c r="DG23" s="3374"/>
      <c r="DH23" s="3374"/>
      <c r="DI23" s="3374"/>
      <c r="DJ23" s="3374"/>
      <c r="DK23" s="3374"/>
      <c r="DL23" s="3374"/>
      <c r="DM23" s="3374"/>
      <c r="DN23" s="3374"/>
      <c r="DO23" s="3374"/>
      <c r="DP23" s="3374"/>
      <c r="DQ23" s="3374"/>
      <c r="DR23" s="3374"/>
      <c r="DS23" s="3374"/>
      <c r="DT23" s="3374"/>
      <c r="DU23" s="3374"/>
      <c r="DV23" s="3374"/>
      <c r="DW23" s="3374"/>
      <c r="DX23" s="3374"/>
      <c r="DY23" s="3374"/>
      <c r="DZ23" s="3374"/>
      <c r="EA23" s="3374"/>
      <c r="EB23" s="3374"/>
      <c r="EC23" s="3374"/>
      <c r="ED23" s="3374"/>
      <c r="EE23" s="3374"/>
      <c r="EF23" s="3374"/>
      <c r="EG23" s="3374"/>
      <c r="EH23" s="3374"/>
      <c r="EI23" s="3374"/>
      <c r="EJ23" s="3374"/>
      <c r="EK23" s="3374"/>
      <c r="EL23" s="3374"/>
      <c r="EM23" s="3374"/>
      <c r="EN23" s="3374"/>
      <c r="EO23" s="3374"/>
      <c r="EP23" s="3374"/>
      <c r="EQ23" s="3374"/>
      <c r="ER23" s="3374"/>
      <c r="ES23" s="3374"/>
      <c r="ET23" s="3374"/>
      <c r="EU23" s="3374"/>
      <c r="EV23" s="3374"/>
      <c r="EW23" s="3374"/>
      <c r="EX23" s="3374"/>
      <c r="EY23" s="3374"/>
      <c r="EZ23" s="3374"/>
      <c r="FA23" s="3374"/>
      <c r="FB23" s="3374"/>
      <c r="FC23" s="3374"/>
      <c r="FD23" s="3374"/>
      <c r="FE23" s="3374"/>
      <c r="FF23" s="3374"/>
      <c r="FG23" s="3374"/>
      <c r="FH23" s="3374"/>
      <c r="FI23" s="3374"/>
      <c r="FJ23" s="3374"/>
      <c r="FK23" s="3374"/>
      <c r="FL23" s="3374"/>
      <c r="FM23" s="3374"/>
      <c r="FN23" s="3374"/>
      <c r="FO23" s="3374"/>
      <c r="FP23" s="3374"/>
      <c r="FQ23" s="3374"/>
      <c r="FR23" s="3374"/>
      <c r="FS23" s="3374"/>
      <c r="FT23" s="3374"/>
      <c r="FU23" s="3374"/>
      <c r="FV23" s="3374"/>
      <c r="FW23" s="3374"/>
      <c r="FX23" s="3374"/>
      <c r="FY23" s="3374"/>
      <c r="FZ23" s="3374"/>
      <c r="GA23" s="3374"/>
      <c r="GB23" s="3374"/>
      <c r="GC23" s="3374"/>
      <c r="GD23" s="3374"/>
      <c r="GE23" s="3374"/>
      <c r="GF23" s="3374"/>
      <c r="GG23" s="3374"/>
      <c r="GH23" s="3374"/>
      <c r="GI23" s="3374"/>
      <c r="GJ23" s="3374"/>
      <c r="GK23" s="3374"/>
      <c r="GL23" s="3374"/>
      <c r="GM23" s="3374"/>
      <c r="GN23" s="3374"/>
      <c r="GO23" s="3374"/>
      <c r="GP23" s="3374"/>
      <c r="GQ23" s="3374"/>
      <c r="GR23" s="3374"/>
      <c r="GS23" s="3374"/>
      <c r="GT23" s="3374"/>
      <c r="GU23" s="3374"/>
      <c r="GV23" s="3374"/>
      <c r="GW23" s="3374"/>
      <c r="GX23" s="3374"/>
      <c r="GY23" s="3374"/>
      <c r="GZ23" s="3374"/>
      <c r="HA23" s="3374"/>
      <c r="HB23" s="3374"/>
      <c r="HC23" s="3374"/>
      <c r="HD23" s="3374"/>
      <c r="HE23" s="3374"/>
      <c r="HF23" s="3374"/>
      <c r="HG23" s="3374"/>
      <c r="HH23" s="3374"/>
      <c r="HI23" s="3374"/>
      <c r="HJ23" s="3374"/>
      <c r="HK23" s="3374"/>
      <c r="HL23" s="3374"/>
      <c r="HM23" s="3374"/>
      <c r="HN23" s="3374"/>
      <c r="HO23" s="3374"/>
      <c r="HP23" s="3374"/>
      <c r="HQ23" s="3374"/>
      <c r="HR23" s="3374"/>
      <c r="HS23" s="3374"/>
      <c r="HT23" s="3374"/>
      <c r="HU23" s="3374"/>
      <c r="HV23" s="3374"/>
      <c r="HW23" s="3374"/>
      <c r="HX23" s="3374"/>
      <c r="HY23" s="3374"/>
      <c r="HZ23" s="3374"/>
      <c r="IA23" s="3374"/>
      <c r="IB23" s="3374"/>
      <c r="IC23" s="3374"/>
      <c r="ID23" s="3374"/>
      <c r="IE23" s="3374"/>
      <c r="IF23" s="3374"/>
      <c r="IG23" s="3374"/>
      <c r="IH23" s="3374"/>
      <c r="II23" s="3374"/>
      <c r="IJ23" s="3374"/>
      <c r="IK23" s="3374"/>
      <c r="IL23" s="3374"/>
      <c r="IM23" s="3374"/>
      <c r="IN23" s="3374"/>
      <c r="IO23" s="3374"/>
      <c r="IP23" s="3374"/>
      <c r="IQ23" s="3374"/>
      <c r="IR23" s="3374"/>
      <c r="IS23" s="3374"/>
      <c r="IT23" s="3374"/>
      <c r="IU23" s="3374"/>
      <c r="IV23" s="3374"/>
      <c r="IW23" s="3374"/>
      <c r="IX23" s="3374"/>
      <c r="IY23" s="3374"/>
      <c r="IZ23" s="3374"/>
      <c r="JA23" s="3374"/>
      <c r="JB23" s="3374"/>
      <c r="JC23" s="3374"/>
      <c r="JD23" s="3374"/>
      <c r="JE23" s="3374"/>
      <c r="JF23" s="3374"/>
      <c r="JG23" s="3374"/>
      <c r="JH23" s="3374"/>
      <c r="JI23" s="3374"/>
      <c r="JJ23" s="3374"/>
      <c r="JK23" s="3374"/>
      <c r="JL23" s="3374"/>
      <c r="JM23" s="3374"/>
      <c r="JN23" s="3374"/>
      <c r="JO23" s="3374"/>
      <c r="JP23" s="3374"/>
      <c r="JQ23" s="3374"/>
      <c r="JR23" s="3374"/>
      <c r="JS23" s="3374"/>
      <c r="JT23" s="3374"/>
      <c r="JU23" s="3374"/>
      <c r="JV23" s="3374"/>
      <c r="JW23" s="3374"/>
      <c r="JX23" s="3374"/>
      <c r="JY23" s="3374"/>
      <c r="JZ23" s="3374"/>
      <c r="KA23" s="3374"/>
      <c r="KB23" s="3374"/>
      <c r="KC23" s="3374"/>
      <c r="KD23" s="3374"/>
      <c r="KE23" s="3374"/>
      <c r="KF23" s="3374"/>
      <c r="KG23" s="3374"/>
      <c r="KH23" s="3374"/>
      <c r="KI23" s="3374"/>
      <c r="KJ23" s="3374"/>
      <c r="KK23" s="3374"/>
      <c r="KL23" s="3374"/>
      <c r="KM23" s="3374"/>
      <c r="KN23" s="3374"/>
      <c r="KO23" s="3374"/>
    </row>
    <row customHeight="1" ht="14.25" hidden="1">
      <c r="O24" s="1394"/>
      <c r="AL24" s="3374"/>
      <c r="AM24" s="3374"/>
      <c r="AN24" s="3374"/>
      <c r="AO24" s="3374"/>
      <c r="AP24" s="3374"/>
      <c r="AQ24" s="3374"/>
      <c r="AR24" s="3374"/>
      <c r="AS24" s="3374"/>
      <c r="AT24" s="3374"/>
      <c r="AU24" s="3374"/>
      <c r="AV24" s="3374"/>
      <c r="AW24" s="3374"/>
      <c r="AX24" s="3374"/>
      <c r="AY24" s="3374"/>
      <c r="AZ24" s="3374"/>
      <c r="BA24" s="3374"/>
      <c r="BB24" s="3374"/>
      <c r="BC24" s="3374"/>
      <c r="BD24" s="3374"/>
      <c r="BE24" s="3374"/>
      <c r="BF24" s="3374"/>
      <c r="BG24" s="3374"/>
      <c r="BH24" s="3374"/>
      <c r="BI24" s="3374"/>
      <c r="BJ24" s="3374"/>
      <c r="BK24" s="3374"/>
      <c r="BL24" s="3374"/>
      <c r="BM24" s="3374"/>
      <c r="BN24" s="3374"/>
      <c r="BO24" s="3374"/>
      <c r="BP24" s="3374"/>
      <c r="BQ24" s="3374"/>
      <c r="BR24" s="3374"/>
      <c r="BS24" s="3374"/>
      <c r="BT24" s="3374"/>
      <c r="BU24" s="3374"/>
      <c r="BV24" s="3374"/>
      <c r="BW24" s="3374"/>
      <c r="BX24" s="3374"/>
      <c r="BY24" s="3374"/>
      <c r="BZ24" s="3374"/>
      <c r="CA24" s="3374"/>
      <c r="CB24" s="3374"/>
      <c r="CC24" s="3374"/>
      <c r="CD24" s="3374"/>
      <c r="CE24" s="3374"/>
      <c r="CF24" s="3374"/>
      <c r="CG24" s="3374"/>
      <c r="CH24" s="3374"/>
      <c r="CI24" s="3374"/>
      <c r="CJ24" s="3374"/>
      <c r="CK24" s="3374"/>
      <c r="CL24" s="3374"/>
      <c r="CM24" s="3374"/>
      <c r="CN24" s="3374"/>
      <c r="CO24" s="3374"/>
      <c r="CP24" s="3374"/>
      <c r="CQ24" s="3374"/>
      <c r="CR24" s="3374"/>
      <c r="CS24" s="3374"/>
      <c r="CT24" s="3374"/>
      <c r="CU24" s="3374"/>
      <c r="CV24" s="3374"/>
      <c r="CW24" s="3374"/>
      <c r="CX24" s="3374"/>
      <c r="CY24" s="3374"/>
      <c r="CZ24" s="3374"/>
      <c r="DA24" s="3374"/>
      <c r="DB24" s="3374"/>
      <c r="DC24" s="3374"/>
      <c r="DD24" s="3374"/>
      <c r="DE24" s="3374"/>
      <c r="DF24" s="3374"/>
      <c r="DG24" s="3374"/>
      <c r="DH24" s="3374"/>
      <c r="DI24" s="3374"/>
      <c r="DJ24" s="3374"/>
      <c r="DK24" s="3374"/>
      <c r="DL24" s="3374"/>
      <c r="DM24" s="3374"/>
      <c r="DN24" s="3374"/>
      <c r="DO24" s="3374"/>
      <c r="DP24" s="3374"/>
      <c r="DQ24" s="3374"/>
      <c r="DR24" s="3374"/>
      <c r="DS24" s="3374"/>
      <c r="DT24" s="3374"/>
      <c r="DU24" s="3374"/>
      <c r="DV24" s="3374"/>
      <c r="DW24" s="3374"/>
      <c r="DX24" s="3374"/>
      <c r="DY24" s="3374"/>
      <c r="DZ24" s="3374"/>
      <c r="EA24" s="3374"/>
      <c r="EB24" s="3374"/>
      <c r="EC24" s="3374"/>
      <c r="ED24" s="3374"/>
      <c r="EE24" s="3374"/>
      <c r="EF24" s="3374"/>
      <c r="EG24" s="3374"/>
      <c r="EH24" s="3374"/>
      <c r="EI24" s="3374"/>
      <c r="EJ24" s="3374"/>
      <c r="EK24" s="3374"/>
      <c r="EL24" s="3374"/>
      <c r="EM24" s="3374"/>
      <c r="EN24" s="3374"/>
      <c r="EO24" s="3374"/>
      <c r="EP24" s="3374"/>
      <c r="EQ24" s="3374"/>
      <c r="ER24" s="3374"/>
      <c r="ES24" s="3374"/>
      <c r="ET24" s="3374"/>
      <c r="EU24" s="3374"/>
      <c r="EV24" s="3374"/>
      <c r="EW24" s="3374"/>
      <c r="EX24" s="3374"/>
      <c r="EY24" s="3374"/>
      <c r="EZ24" s="3374"/>
      <c r="FA24" s="3374"/>
      <c r="FB24" s="3374"/>
      <c r="FC24" s="3374"/>
      <c r="FD24" s="3374"/>
      <c r="FE24" s="3374"/>
      <c r="FF24" s="3374"/>
      <c r="FG24" s="3374"/>
      <c r="FH24" s="3374"/>
      <c r="FI24" s="3374"/>
      <c r="FJ24" s="3374"/>
      <c r="FK24" s="3374"/>
      <c r="FL24" s="3374"/>
      <c r="FM24" s="3374"/>
      <c r="FN24" s="3374"/>
      <c r="FO24" s="3374"/>
      <c r="FP24" s="3374"/>
      <c r="FQ24" s="3374"/>
      <c r="FR24" s="3374"/>
      <c r="FS24" s="3374"/>
      <c r="FT24" s="3374"/>
      <c r="FU24" s="3374"/>
      <c r="FV24" s="3374"/>
      <c r="FW24" s="3374"/>
      <c r="FX24" s="3374"/>
      <c r="FY24" s="3374"/>
      <c r="FZ24" s="3374"/>
      <c r="GA24" s="3374"/>
      <c r="GB24" s="3374"/>
      <c r="GC24" s="3374"/>
      <c r="GD24" s="3374"/>
      <c r="GE24" s="3374"/>
      <c r="GF24" s="3374"/>
      <c r="GG24" s="3374"/>
      <c r="GH24" s="3374"/>
      <c r="GI24" s="3374"/>
      <c r="GJ24" s="3374"/>
      <c r="GK24" s="3374"/>
      <c r="GL24" s="3374"/>
      <c r="GM24" s="3374"/>
      <c r="GN24" s="3374"/>
      <c r="GO24" s="3374"/>
      <c r="GP24" s="3374"/>
      <c r="GQ24" s="3374"/>
      <c r="GR24" s="3374"/>
      <c r="GS24" s="3374"/>
      <c r="GT24" s="3374"/>
      <c r="GU24" s="3374"/>
      <c r="GV24" s="3374"/>
      <c r="GW24" s="3374"/>
      <c r="GX24" s="3374"/>
      <c r="GY24" s="3374"/>
      <c r="GZ24" s="3374"/>
      <c r="HA24" s="3374"/>
      <c r="HB24" s="3374"/>
      <c r="HC24" s="3374"/>
      <c r="HD24" s="3374"/>
      <c r="HE24" s="3374"/>
      <c r="HF24" s="3374"/>
      <c r="HG24" s="3374"/>
      <c r="HH24" s="3374"/>
      <c r="HI24" s="3374"/>
      <c r="HJ24" s="3374"/>
      <c r="HK24" s="3374"/>
      <c r="HL24" s="3374"/>
      <c r="HM24" s="3374"/>
      <c r="HN24" s="3374"/>
      <c r="HO24" s="3374"/>
      <c r="HP24" s="3374"/>
      <c r="HQ24" s="3374"/>
      <c r="HR24" s="3374"/>
      <c r="HS24" s="3374"/>
      <c r="HT24" s="3374"/>
      <c r="HU24" s="3374"/>
      <c r="HV24" s="3374"/>
      <c r="HW24" s="3374"/>
      <c r="HX24" s="3374"/>
      <c r="HY24" s="3374"/>
      <c r="HZ24" s="3374"/>
      <c r="IA24" s="3374"/>
      <c r="IB24" s="3374"/>
      <c r="IC24" s="3374"/>
      <c r="ID24" s="3374"/>
      <c r="IE24" s="3374"/>
      <c r="IF24" s="3374"/>
      <c r="IG24" s="3374"/>
      <c r="IH24" s="3374"/>
      <c r="II24" s="3374"/>
      <c r="IJ24" s="3374"/>
      <c r="IK24" s="3374"/>
      <c r="IL24" s="3374"/>
      <c r="IM24" s="3374"/>
      <c r="IN24" s="3374"/>
      <c r="IO24" s="3374"/>
      <c r="IP24" s="3374"/>
      <c r="IQ24" s="3374"/>
      <c r="IR24" s="3374"/>
      <c r="IS24" s="3374"/>
      <c r="IT24" s="3374"/>
      <c r="IU24" s="3374"/>
      <c r="IV24" s="3374"/>
      <c r="IW24" s="3374"/>
      <c r="IX24" s="3374"/>
      <c r="IY24" s="3374"/>
      <c r="IZ24" s="3374"/>
      <c r="JA24" s="3374"/>
      <c r="JB24" s="3374"/>
      <c r="JC24" s="3374"/>
      <c r="JD24" s="3374"/>
      <c r="JE24" s="3374"/>
      <c r="JF24" s="3374"/>
      <c r="JG24" s="3374"/>
      <c r="JH24" s="3374"/>
      <c r="JI24" s="3374"/>
      <c r="JJ24" s="3374"/>
      <c r="JK24" s="3374"/>
      <c r="JL24" s="3374"/>
      <c r="JM24" s="3374"/>
      <c r="JN24" s="3374"/>
      <c r="JO24" s="3374"/>
      <c r="JP24" s="3374"/>
      <c r="JQ24" s="3374"/>
      <c r="JR24" s="3374"/>
      <c r="JS24" s="3374"/>
      <c r="JT24" s="3374"/>
      <c r="JU24" s="3374"/>
      <c r="JV24" s="3374"/>
      <c r="JW24" s="3374"/>
      <c r="JX24" s="3374"/>
      <c r="JY24" s="3374"/>
      <c r="JZ24" s="3374"/>
      <c r="KA24" s="3374"/>
      <c r="KB24" s="3374"/>
      <c r="KC24" s="3374"/>
      <c r="KD24" s="3374"/>
      <c r="KE24" s="3374"/>
      <c r="KF24" s="3374"/>
      <c r="KG24" s="3374"/>
      <c r="KH24" s="3374"/>
      <c r="KI24" s="3374"/>
      <c r="KJ24" s="3374"/>
      <c r="KK24" s="3374"/>
      <c r="KL24" s="3374"/>
      <c r="KM24" s="3374"/>
      <c r="KN24" s="3374"/>
      <c r="KO24" s="337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4"/>
      <c r="AM25" s="3374"/>
      <c r="AN25" s="3374"/>
      <c r="AO25" s="3374"/>
      <c r="AP25" s="3374"/>
      <c r="AQ25" s="3374"/>
      <c r="AR25" s="3374"/>
      <c r="AS25" s="3374"/>
      <c r="AT25" s="3374"/>
      <c r="AU25" s="3374"/>
      <c r="AV25" s="3374"/>
      <c r="AW25" s="3374"/>
      <c r="AX25" s="3374"/>
      <c r="AY25" s="3374"/>
      <c r="AZ25" s="3374"/>
      <c r="BA25" s="3374"/>
      <c r="BB25" s="3374"/>
      <c r="BC25" s="3374"/>
      <c r="BD25" s="3374"/>
      <c r="BE25" s="3374"/>
      <c r="BF25" s="3374"/>
      <c r="BG25" s="3374"/>
      <c r="BH25" s="3374"/>
      <c r="BI25" s="3374"/>
      <c r="BJ25" s="3374"/>
      <c r="BK25" s="3374"/>
      <c r="BL25" s="3374"/>
      <c r="BM25" s="3374"/>
      <c r="BN25" s="3374"/>
      <c r="BO25" s="3374"/>
      <c r="BP25" s="3374"/>
      <c r="BQ25" s="3374"/>
      <c r="BR25" s="3374"/>
      <c r="BS25" s="3374"/>
      <c r="BT25" s="3374"/>
      <c r="BU25" s="3374"/>
      <c r="BV25" s="3374"/>
      <c r="BW25" s="3374"/>
      <c r="BX25" s="3374"/>
      <c r="BY25" s="3374"/>
      <c r="BZ25" s="3374"/>
      <c r="CA25" s="3374"/>
      <c r="CB25" s="3374"/>
      <c r="CC25" s="3374"/>
      <c r="CD25" s="3374"/>
      <c r="CE25" s="3374"/>
      <c r="CF25" s="3374"/>
      <c r="CG25" s="3374"/>
      <c r="CH25" s="3374"/>
      <c r="CI25" s="3374"/>
      <c r="CJ25" s="3374"/>
      <c r="CK25" s="3374"/>
      <c r="CL25" s="3374"/>
      <c r="CM25" s="3374"/>
      <c r="CN25" s="3374"/>
      <c r="CO25" s="3374"/>
      <c r="CP25" s="3374"/>
      <c r="CQ25" s="3374"/>
      <c r="CR25" s="3374"/>
      <c r="CS25" s="3374"/>
      <c r="CT25" s="3374"/>
      <c r="CU25" s="3374"/>
      <c r="CV25" s="3374"/>
      <c r="CW25" s="3374"/>
      <c r="CX25" s="3374"/>
      <c r="CY25" s="3374"/>
      <c r="CZ25" s="3374"/>
      <c r="DA25" s="3374"/>
      <c r="DB25" s="3374"/>
      <c r="DC25" s="3374"/>
      <c r="DD25" s="3374"/>
      <c r="DE25" s="3374"/>
      <c r="DF25" s="3374"/>
      <c r="DG25" s="3374"/>
      <c r="DH25" s="3374"/>
      <c r="DI25" s="3374"/>
      <c r="DJ25" s="3374"/>
      <c r="DK25" s="3374"/>
      <c r="DL25" s="3374"/>
      <c r="DM25" s="3374"/>
      <c r="DN25" s="3374"/>
      <c r="DO25" s="3374"/>
      <c r="DP25" s="3374"/>
      <c r="DQ25" s="3374"/>
      <c r="DR25" s="3374"/>
      <c r="DS25" s="3374"/>
      <c r="DT25" s="3374"/>
      <c r="DU25" s="3374"/>
      <c r="DV25" s="3374"/>
      <c r="DW25" s="3374"/>
      <c r="DX25" s="3374"/>
      <c r="DY25" s="3374"/>
      <c r="DZ25" s="3374"/>
      <c r="EA25" s="3374"/>
      <c r="EB25" s="3374"/>
      <c r="EC25" s="3374"/>
      <c r="ED25" s="3374"/>
      <c r="EE25" s="3374"/>
      <c r="EF25" s="3374"/>
      <c r="EG25" s="3374"/>
      <c r="EH25" s="3374"/>
      <c r="EI25" s="3374"/>
      <c r="EJ25" s="3374"/>
      <c r="EK25" s="3374"/>
      <c r="EL25" s="3374"/>
      <c r="EM25" s="3374"/>
      <c r="EN25" s="3374"/>
      <c r="EO25" s="3374"/>
      <c r="EP25" s="3374"/>
      <c r="EQ25" s="3374"/>
      <c r="ER25" s="3374"/>
      <c r="ES25" s="3374"/>
      <c r="ET25" s="3374"/>
      <c r="EU25" s="3374"/>
      <c r="EV25" s="3374"/>
      <c r="EW25" s="3374"/>
      <c r="EX25" s="3374"/>
      <c r="EY25" s="3374"/>
      <c r="EZ25" s="3374"/>
      <c r="FA25" s="3374"/>
      <c r="FB25" s="3374"/>
      <c r="FC25" s="3374"/>
      <c r="FD25" s="3374"/>
      <c r="FE25" s="3374"/>
      <c r="FF25" s="3374"/>
      <c r="FG25" s="3374"/>
      <c r="FH25" s="3374"/>
      <c r="FI25" s="3374"/>
      <c r="FJ25" s="3374"/>
      <c r="FK25" s="3374"/>
      <c r="FL25" s="3374"/>
      <c r="FM25" s="3374"/>
      <c r="FN25" s="3374"/>
      <c r="FO25" s="3374"/>
      <c r="FP25" s="3374"/>
      <c r="FQ25" s="3374"/>
      <c r="FR25" s="3374"/>
      <c r="FS25" s="3374"/>
      <c r="FT25" s="3374"/>
      <c r="FU25" s="3374"/>
      <c r="FV25" s="3374"/>
      <c r="FW25" s="3374"/>
      <c r="FX25" s="3374"/>
      <c r="FY25" s="3374"/>
      <c r="FZ25" s="3374"/>
      <c r="GA25" s="3374"/>
      <c r="GB25" s="3374"/>
      <c r="GC25" s="3374"/>
      <c r="GD25" s="3374"/>
      <c r="GE25" s="3374"/>
      <c r="GF25" s="3374"/>
      <c r="GG25" s="3374"/>
      <c r="GH25" s="3374"/>
      <c r="GI25" s="3374"/>
      <c r="GJ25" s="3374"/>
      <c r="GK25" s="3374"/>
      <c r="GL25" s="3374"/>
      <c r="GM25" s="3374"/>
      <c r="GN25" s="3374"/>
      <c r="GO25" s="3374"/>
      <c r="GP25" s="3374"/>
      <c r="GQ25" s="3374"/>
      <c r="GR25" s="3374"/>
      <c r="GS25" s="3374"/>
      <c r="GT25" s="3374"/>
      <c r="GU25" s="3374"/>
      <c r="GV25" s="3374"/>
      <c r="GW25" s="3374"/>
      <c r="GX25" s="3374"/>
      <c r="GY25" s="3374"/>
      <c r="GZ25" s="3374"/>
      <c r="HA25" s="3374"/>
      <c r="HB25" s="3374"/>
      <c r="HC25" s="3374"/>
      <c r="HD25" s="3374"/>
      <c r="HE25" s="3374"/>
      <c r="HF25" s="3374"/>
      <c r="HG25" s="3374"/>
      <c r="HH25" s="3374"/>
      <c r="HI25" s="3374"/>
      <c r="HJ25" s="3374"/>
      <c r="HK25" s="3374"/>
      <c r="HL25" s="3374"/>
      <c r="HM25" s="3374"/>
      <c r="HN25" s="3374"/>
      <c r="HO25" s="3374"/>
      <c r="HP25" s="3374"/>
      <c r="HQ25" s="3374"/>
      <c r="HR25" s="3374"/>
      <c r="HS25" s="3374"/>
      <c r="HT25" s="3374"/>
      <c r="HU25" s="3374"/>
      <c r="HV25" s="3374"/>
      <c r="HW25" s="3374"/>
      <c r="HX25" s="3374"/>
      <c r="HY25" s="3374"/>
      <c r="HZ25" s="3374"/>
      <c r="IA25" s="3374"/>
      <c r="IB25" s="3374"/>
      <c r="IC25" s="3374"/>
      <c r="ID25" s="3374"/>
      <c r="IE25" s="3374"/>
      <c r="IF25" s="3374"/>
      <c r="IG25" s="3374"/>
      <c r="IH25" s="3374"/>
      <c r="II25" s="3374"/>
      <c r="IJ25" s="3374"/>
      <c r="IK25" s="3374"/>
      <c r="IL25" s="3374"/>
      <c r="IM25" s="3374"/>
      <c r="IN25" s="3374"/>
      <c r="IO25" s="3374"/>
      <c r="IP25" s="3374"/>
      <c r="IQ25" s="3374"/>
      <c r="IR25" s="3374"/>
      <c r="IS25" s="3374"/>
      <c r="IT25" s="3374"/>
      <c r="IU25" s="3374"/>
      <c r="IV25" s="3374"/>
      <c r="IW25" s="3374"/>
      <c r="IX25" s="3374"/>
      <c r="IY25" s="3374"/>
      <c r="IZ25" s="3374"/>
      <c r="JA25" s="3374"/>
      <c r="JB25" s="3374"/>
      <c r="JC25" s="3374"/>
      <c r="JD25" s="3374"/>
      <c r="JE25" s="3374"/>
      <c r="JF25" s="3374"/>
      <c r="JG25" s="3374"/>
      <c r="JH25" s="3374"/>
      <c r="JI25" s="3374"/>
      <c r="JJ25" s="3374"/>
      <c r="JK25" s="3374"/>
      <c r="JL25" s="3374"/>
      <c r="JM25" s="3374"/>
      <c r="JN25" s="3374"/>
      <c r="JO25" s="3374"/>
      <c r="JP25" s="3374"/>
      <c r="JQ25" s="3374"/>
      <c r="JR25" s="3374"/>
      <c r="JS25" s="3374"/>
      <c r="JT25" s="3374"/>
      <c r="JU25" s="3374"/>
      <c r="JV25" s="3374"/>
      <c r="JW25" s="3374"/>
      <c r="JX25" s="3374"/>
      <c r="JY25" s="3374"/>
      <c r="JZ25" s="3374"/>
      <c r="KA25" s="3374"/>
      <c r="KB25" s="3374"/>
      <c r="KC25" s="3374"/>
      <c r="KD25" s="3374"/>
      <c r="KE25" s="3374"/>
      <c r="KF25" s="3374"/>
      <c r="KG25" s="3374"/>
      <c r="KH25" s="3374"/>
      <c r="KI25" s="3374"/>
      <c r="KJ25" s="3374"/>
      <c r="KK25" s="3374"/>
      <c r="KL25" s="3374"/>
      <c r="KM25" s="3374"/>
      <c r="KN25" s="3374"/>
      <c r="KO25" s="3374"/>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4188"/>
      <c r="AM26" s="4188"/>
      <c r="AN26" s="4188"/>
      <c r="AO26" s="4188"/>
      <c r="AP26" s="4188"/>
      <c r="AQ26" s="4188"/>
      <c r="AR26" s="4188"/>
      <c r="AS26" s="4188"/>
      <c r="AT26" s="4188"/>
      <c r="AU26" s="4188"/>
      <c r="AV26" s="4188"/>
      <c r="AW26" s="4188"/>
      <c r="AX26" s="4188"/>
      <c r="AY26" s="4188"/>
      <c r="AZ26" s="4188"/>
      <c r="BA26" s="4188"/>
      <c r="BB26" s="4188"/>
      <c r="BC26" s="4188"/>
      <c r="BD26" s="4188"/>
      <c r="BE26" s="4188"/>
      <c r="BF26" s="4188"/>
      <c r="BG26" s="4188"/>
      <c r="BH26" s="4188"/>
      <c r="BI26" s="4188"/>
      <c r="BJ26" s="4188"/>
      <c r="BK26" s="4188"/>
      <c r="BL26" s="4188"/>
      <c r="BM26" s="4188"/>
      <c r="BN26" s="4188"/>
      <c r="BO26" s="4188"/>
      <c r="BP26" s="4188"/>
      <c r="BQ26" s="4188"/>
      <c r="BR26" s="4188"/>
      <c r="BS26" s="4188"/>
      <c r="BT26" s="4188"/>
      <c r="BU26" s="4188"/>
      <c r="BV26" s="4188"/>
      <c r="BW26" s="4188"/>
      <c r="BX26" s="4188"/>
      <c r="BY26" s="4188"/>
      <c r="BZ26" s="4188"/>
      <c r="CA26" s="4188"/>
      <c r="CB26" s="4188"/>
      <c r="CC26" s="4188"/>
      <c r="CD26" s="4188"/>
      <c r="CE26" s="4188"/>
      <c r="CF26" s="4188"/>
      <c r="CG26" s="4188"/>
      <c r="CH26" s="4188"/>
      <c r="CI26" s="4188"/>
      <c r="CJ26" s="4188"/>
      <c r="CK26" s="4188"/>
      <c r="CL26" s="4188"/>
      <c r="CM26" s="4188"/>
      <c r="CN26" s="4188"/>
      <c r="CO26" s="4188"/>
      <c r="CP26" s="4188"/>
      <c r="CQ26" s="4188"/>
      <c r="CR26" s="4188"/>
      <c r="CS26" s="4188"/>
      <c r="CT26" s="4188"/>
      <c r="CU26" s="4188"/>
      <c r="CV26" s="4188"/>
      <c r="CW26" s="4188"/>
      <c r="CX26" s="4188"/>
      <c r="CY26" s="4188"/>
      <c r="CZ26" s="4188"/>
      <c r="DA26" s="4188"/>
      <c r="DB26" s="4188"/>
      <c r="DC26" s="4188"/>
      <c r="DD26" s="4188"/>
      <c r="DE26" s="4188"/>
      <c r="DF26" s="4188"/>
      <c r="DG26" s="4188"/>
      <c r="DH26" s="4188"/>
      <c r="DI26" s="4188"/>
      <c r="DJ26" s="4188"/>
      <c r="DK26" s="4188"/>
      <c r="DL26" s="4188"/>
      <c r="DM26" s="4188"/>
      <c r="DN26" s="4188"/>
      <c r="DO26" s="4188"/>
      <c r="DP26" s="4188"/>
      <c r="DQ26" s="4188"/>
      <c r="DR26" s="4188"/>
      <c r="DS26" s="4188"/>
      <c r="DT26" s="4188"/>
      <c r="DU26" s="4188"/>
      <c r="DV26" s="4188"/>
      <c r="DW26" s="4188"/>
      <c r="DX26" s="4188"/>
      <c r="DY26" s="4188"/>
      <c r="DZ26" s="4188"/>
      <c r="EA26" s="4188"/>
      <c r="EB26" s="4188"/>
      <c r="EC26" s="4188"/>
      <c r="ED26" s="4188"/>
      <c r="EE26" s="4188"/>
      <c r="EF26" s="4188"/>
      <c r="EG26" s="4188"/>
      <c r="EH26" s="4188"/>
      <c r="EI26" s="4188"/>
      <c r="EJ26" s="4188"/>
      <c r="EK26" s="4188"/>
      <c r="EL26" s="4188"/>
      <c r="EM26" s="4188"/>
      <c r="EN26" s="4188"/>
      <c r="EO26" s="4188"/>
      <c r="EP26" s="4188"/>
      <c r="EQ26" s="4188"/>
      <c r="ER26" s="4188"/>
      <c r="ES26" s="4188"/>
      <c r="ET26" s="4188"/>
      <c r="EU26" s="4188"/>
      <c r="EV26" s="4188"/>
      <c r="EW26" s="4188"/>
      <c r="EX26" s="4188"/>
      <c r="EY26" s="4188"/>
      <c r="EZ26" s="4188"/>
      <c r="FA26" s="4188"/>
      <c r="FB26" s="4188"/>
      <c r="FC26" s="4188"/>
      <c r="FD26" s="4188"/>
      <c r="FE26" s="4188"/>
      <c r="FF26" s="4188"/>
      <c r="FG26" s="4188"/>
      <c r="FH26" s="4188"/>
      <c r="FI26" s="4188"/>
      <c r="FJ26" s="4188"/>
      <c r="FK26" s="4188"/>
      <c r="FL26" s="4188"/>
      <c r="FM26" s="4188"/>
      <c r="FN26" s="4188"/>
      <c r="FO26" s="4188"/>
      <c r="FP26" s="4188"/>
      <c r="FQ26" s="4188"/>
      <c r="FR26" s="4188"/>
      <c r="FS26" s="4188"/>
      <c r="FT26" s="4188"/>
      <c r="FU26" s="4188"/>
      <c r="FV26" s="4188"/>
      <c r="FW26" s="4188"/>
      <c r="FX26" s="4188"/>
      <c r="FY26" s="4188"/>
      <c r="FZ26" s="4188"/>
      <c r="GA26" s="4188"/>
      <c r="GB26" s="4188"/>
      <c r="GC26" s="4188"/>
      <c r="GD26" s="4188"/>
      <c r="GE26" s="4188"/>
      <c r="GF26" s="4188"/>
      <c r="GG26" s="4188"/>
      <c r="GH26" s="4188"/>
      <c r="GI26" s="4188"/>
      <c r="GJ26" s="4188"/>
      <c r="GK26" s="4188"/>
      <c r="GL26" s="4188"/>
      <c r="GM26" s="4188"/>
      <c r="GN26" s="4188"/>
      <c r="GO26" s="4188"/>
      <c r="GP26" s="4188"/>
      <c r="GQ26" s="4188"/>
      <c r="GR26" s="4188"/>
      <c r="GS26" s="4188"/>
      <c r="GT26" s="4188"/>
      <c r="GU26" s="4188"/>
      <c r="GV26" s="4188"/>
      <c r="GW26" s="4188"/>
      <c r="GX26" s="4188"/>
      <c r="GY26" s="4188"/>
      <c r="GZ26" s="4188"/>
      <c r="HA26" s="4188"/>
      <c r="HB26" s="4188"/>
      <c r="HC26" s="4188"/>
      <c r="HD26" s="4188"/>
      <c r="HE26" s="4188"/>
      <c r="HF26" s="4188"/>
      <c r="HG26" s="4188"/>
      <c r="HH26" s="4188"/>
      <c r="HI26" s="4188"/>
      <c r="HJ26" s="4188"/>
      <c r="HK26" s="4188"/>
      <c r="HL26" s="4188"/>
      <c r="HM26" s="4188"/>
      <c r="HN26" s="4188"/>
      <c r="HO26" s="4188"/>
      <c r="HP26" s="4188"/>
      <c r="HQ26" s="4188"/>
      <c r="HR26" s="4188"/>
      <c r="HS26" s="4188"/>
      <c r="HT26" s="4188"/>
      <c r="HU26" s="4188"/>
      <c r="HV26" s="4188"/>
      <c r="HW26" s="4188"/>
      <c r="HX26" s="4188"/>
      <c r="HY26" s="4188"/>
      <c r="HZ26" s="4188"/>
      <c r="IA26" s="4188"/>
      <c r="IB26" s="4188"/>
      <c r="IC26" s="4188"/>
      <c r="ID26" s="4188"/>
      <c r="IE26" s="4188"/>
      <c r="IF26" s="4188"/>
      <c r="IG26" s="4188"/>
      <c r="IH26" s="4188"/>
      <c r="II26" s="4188"/>
      <c r="IJ26" s="4188"/>
      <c r="IK26" s="4188"/>
      <c r="IL26" s="4188"/>
      <c r="IM26" s="4188"/>
      <c r="IN26" s="4188"/>
      <c r="IO26" s="4188"/>
      <c r="IP26" s="4188"/>
      <c r="IQ26" s="4188"/>
      <c r="IR26" s="4188"/>
      <c r="IS26" s="4188"/>
      <c r="IT26" s="4188"/>
      <c r="IU26" s="4188"/>
      <c r="IV26" s="4188"/>
      <c r="IW26" s="4188"/>
      <c r="IX26" s="4188"/>
      <c r="IY26" s="4188"/>
      <c r="IZ26" s="4188"/>
      <c r="JA26" s="4188"/>
      <c r="JB26" s="4188"/>
      <c r="JC26" s="4188"/>
      <c r="JD26" s="4188"/>
      <c r="JE26" s="4188"/>
      <c r="JF26" s="4188"/>
      <c r="JG26" s="4188"/>
      <c r="JH26" s="4188"/>
      <c r="JI26" s="4188"/>
      <c r="JJ26" s="4188"/>
      <c r="JK26" s="4188"/>
      <c r="JL26" s="4188"/>
      <c r="JM26" s="4188"/>
      <c r="JN26" s="4188"/>
      <c r="JO26" s="4188"/>
      <c r="JP26" s="4188"/>
      <c r="JQ26" s="4188"/>
      <c r="JR26" s="4188"/>
      <c r="JS26" s="4188"/>
      <c r="JT26" s="4188"/>
      <c r="JU26" s="4188"/>
      <c r="JV26" s="4188"/>
      <c r="JW26" s="4188"/>
      <c r="JX26" s="4188"/>
      <c r="JY26" s="4188"/>
      <c r="JZ26" s="4188"/>
      <c r="KA26" s="4188"/>
      <c r="KB26" s="4188"/>
      <c r="KC26" s="4188"/>
      <c r="KD26" s="4188"/>
      <c r="KE26" s="4188"/>
      <c r="KF26" s="4188"/>
      <c r="KG26" s="4188"/>
      <c r="KH26" s="4188"/>
      <c r="KI26" s="4188"/>
      <c r="KJ26" s="4188"/>
      <c r="KK26" s="4188"/>
      <c r="KL26" s="4188"/>
      <c r="KM26" s="4188"/>
      <c r="KN26" s="4188"/>
      <c r="KO26" s="4188"/>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c r="AL27" s="4189"/>
      <c r="AM27" s="4189"/>
      <c r="AN27" s="4189"/>
      <c r="AO27" s="4189"/>
      <c r="AP27" s="4189"/>
      <c r="AQ27" s="4189"/>
      <c r="AR27" s="4189"/>
      <c r="AS27" s="4189"/>
      <c r="AT27" s="4189"/>
      <c r="AU27" s="4189"/>
      <c r="AV27" s="4189"/>
      <c r="AW27" s="4189"/>
      <c r="AX27" s="4189"/>
      <c r="AY27" s="4189"/>
      <c r="AZ27" s="4189"/>
      <c r="BA27" s="4189"/>
      <c r="BB27" s="4189"/>
      <c r="BC27" s="4189"/>
      <c r="BD27" s="4189"/>
      <c r="BE27" s="4189"/>
      <c r="BF27" s="4189"/>
      <c r="BG27" s="4189"/>
      <c r="BH27" s="4189"/>
      <c r="BI27" s="4189"/>
      <c r="BJ27" s="4189"/>
      <c r="BK27" s="4189"/>
      <c r="BL27" s="4189"/>
      <c r="BM27" s="4189"/>
      <c r="BN27" s="4189"/>
      <c r="BO27" s="4189"/>
      <c r="BP27" s="4189"/>
      <c r="BQ27" s="4189"/>
      <c r="BR27" s="4189"/>
      <c r="BS27" s="4189"/>
      <c r="BT27" s="4189"/>
      <c r="BU27" s="4189"/>
      <c r="BV27" s="4189"/>
      <c r="BW27" s="4189"/>
      <c r="BX27" s="4189"/>
      <c r="BY27" s="4189"/>
      <c r="BZ27" s="4189"/>
      <c r="CA27" s="4189"/>
      <c r="CB27" s="4189"/>
      <c r="CC27" s="4189"/>
      <c r="CD27" s="4189"/>
      <c r="CE27" s="4189"/>
      <c r="CF27" s="4189"/>
      <c r="CG27" s="4189"/>
      <c r="CH27" s="4189"/>
      <c r="CI27" s="4189"/>
      <c r="CJ27" s="4189"/>
      <c r="CK27" s="4189"/>
      <c r="CL27" s="4189"/>
      <c r="CM27" s="4189"/>
      <c r="CN27" s="4189"/>
      <c r="CO27" s="4189"/>
      <c r="CP27" s="4189"/>
      <c r="CQ27" s="4189"/>
      <c r="CR27" s="4189"/>
      <c r="CS27" s="4189"/>
      <c r="CT27" s="4189"/>
      <c r="CU27" s="4189"/>
      <c r="CV27" s="4189"/>
      <c r="CW27" s="4189"/>
      <c r="CX27" s="4189"/>
      <c r="CY27" s="4189"/>
      <c r="CZ27" s="4189"/>
      <c r="DA27" s="4189"/>
      <c r="DB27" s="4189"/>
      <c r="DC27" s="4189"/>
      <c r="DD27" s="4189"/>
      <c r="DE27" s="4189"/>
      <c r="DF27" s="4189"/>
      <c r="DG27" s="4189"/>
      <c r="DH27" s="4189"/>
      <c r="DI27" s="4189"/>
      <c r="DJ27" s="4189"/>
      <c r="DK27" s="4189"/>
      <c r="DL27" s="4189"/>
      <c r="DM27" s="4189"/>
      <c r="DN27" s="4189"/>
      <c r="DO27" s="4189"/>
      <c r="DP27" s="4189"/>
      <c r="DQ27" s="4189"/>
      <c r="DR27" s="4189"/>
      <c r="DS27" s="4189"/>
      <c r="DT27" s="4189"/>
      <c r="DU27" s="4189"/>
      <c r="DV27" s="4189"/>
      <c r="DW27" s="4189"/>
      <c r="DX27" s="4189"/>
      <c r="DY27" s="4189"/>
      <c r="DZ27" s="4189"/>
      <c r="EA27" s="4189"/>
      <c r="EB27" s="4189"/>
      <c r="EC27" s="4189"/>
      <c r="ED27" s="4189"/>
      <c r="EE27" s="4189"/>
      <c r="EF27" s="4189"/>
      <c r="EG27" s="4189"/>
      <c r="EH27" s="4189"/>
      <c r="EI27" s="4189"/>
      <c r="EJ27" s="4189"/>
      <c r="EK27" s="4189"/>
      <c r="EL27" s="4189"/>
      <c r="EM27" s="4189"/>
      <c r="EN27" s="4189"/>
      <c r="EO27" s="4189"/>
      <c r="EP27" s="4189"/>
      <c r="EQ27" s="4189"/>
      <c r="ER27" s="4189"/>
      <c r="ES27" s="4189"/>
      <c r="ET27" s="4189"/>
      <c r="EU27" s="4189"/>
      <c r="EV27" s="4189"/>
      <c r="EW27" s="4189"/>
      <c r="EX27" s="4189"/>
      <c r="EY27" s="4189"/>
      <c r="EZ27" s="4189"/>
      <c r="FA27" s="4189"/>
      <c r="FB27" s="4189"/>
      <c r="FC27" s="4189"/>
      <c r="FD27" s="4189"/>
      <c r="FE27" s="4189"/>
      <c r="FF27" s="4189"/>
      <c r="FG27" s="4189"/>
      <c r="FH27" s="4189"/>
      <c r="FI27" s="4189"/>
      <c r="FJ27" s="4189"/>
      <c r="FK27" s="4189"/>
      <c r="FL27" s="4189"/>
      <c r="FM27" s="4189"/>
      <c r="FN27" s="4189"/>
      <c r="FO27" s="4189"/>
      <c r="FP27" s="4189"/>
      <c r="FQ27" s="4189"/>
      <c r="FR27" s="4189"/>
      <c r="FS27" s="4189"/>
      <c r="FT27" s="4189"/>
      <c r="FU27" s="4189"/>
      <c r="FV27" s="4189"/>
      <c r="FW27" s="4189"/>
      <c r="FX27" s="4189"/>
      <c r="FY27" s="4189"/>
      <c r="FZ27" s="4189"/>
      <c r="GA27" s="4189"/>
      <c r="GB27" s="4189"/>
      <c r="GC27" s="4189"/>
      <c r="GD27" s="4189"/>
      <c r="GE27" s="4189"/>
      <c r="GF27" s="4189"/>
      <c r="GG27" s="4189"/>
      <c r="GH27" s="4189"/>
      <c r="GI27" s="4189"/>
      <c r="GJ27" s="4189"/>
      <c r="GK27" s="4189"/>
      <c r="GL27" s="4189"/>
      <c r="GM27" s="4189"/>
      <c r="GN27" s="4189"/>
      <c r="GO27" s="4189"/>
      <c r="GP27" s="4189"/>
      <c r="GQ27" s="4189"/>
      <c r="GR27" s="4189"/>
      <c r="GS27" s="4189"/>
      <c r="GT27" s="4189"/>
      <c r="GU27" s="4189"/>
      <c r="GV27" s="4189"/>
      <c r="GW27" s="4189"/>
      <c r="GX27" s="4189"/>
      <c r="GY27" s="4189"/>
      <c r="GZ27" s="4189"/>
      <c r="HA27" s="4189"/>
      <c r="HB27" s="4189"/>
      <c r="HC27" s="4189"/>
      <c r="HD27" s="4189"/>
      <c r="HE27" s="4189"/>
      <c r="HF27" s="4189"/>
      <c r="HG27" s="4189"/>
      <c r="HH27" s="4189"/>
      <c r="HI27" s="4189"/>
      <c r="HJ27" s="4189"/>
      <c r="HK27" s="4189"/>
      <c r="HL27" s="4189"/>
      <c r="HM27" s="4189"/>
      <c r="HN27" s="4189"/>
      <c r="HO27" s="4189"/>
      <c r="HP27" s="4189"/>
      <c r="HQ27" s="4189"/>
      <c r="HR27" s="4189"/>
      <c r="HS27" s="4189"/>
      <c r="HT27" s="4189"/>
      <c r="HU27" s="4189"/>
      <c r="HV27" s="4189"/>
      <c r="HW27" s="4189"/>
      <c r="HX27" s="4189"/>
      <c r="HY27" s="4189"/>
      <c r="HZ27" s="4189"/>
      <c r="IA27" s="4189"/>
      <c r="IB27" s="4189"/>
      <c r="IC27" s="4189"/>
      <c r="ID27" s="4189"/>
      <c r="IE27" s="4189"/>
      <c r="IF27" s="4189"/>
      <c r="IG27" s="4189"/>
      <c r="IH27" s="4189"/>
      <c r="II27" s="4189"/>
      <c r="IJ27" s="4189"/>
      <c r="IK27" s="4189"/>
      <c r="IL27" s="4189"/>
      <c r="IM27" s="4189"/>
      <c r="IN27" s="4189"/>
      <c r="IO27" s="4189"/>
      <c r="IP27" s="4189"/>
      <c r="IQ27" s="4189"/>
      <c r="IR27" s="4189"/>
      <c r="IS27" s="4189"/>
      <c r="IT27" s="4189"/>
      <c r="IU27" s="4189"/>
      <c r="IV27" s="4189"/>
      <c r="IW27" s="4189"/>
      <c r="IX27" s="4189"/>
      <c r="IY27" s="4189"/>
      <c r="IZ27" s="4189"/>
      <c r="JA27" s="4189"/>
      <c r="JB27" s="4189"/>
      <c r="JC27" s="4189"/>
      <c r="JD27" s="4189"/>
      <c r="JE27" s="4189"/>
      <c r="JF27" s="4189"/>
      <c r="JG27" s="4189"/>
      <c r="JH27" s="4189"/>
      <c r="JI27" s="4189"/>
      <c r="JJ27" s="4189"/>
      <c r="JK27" s="4189"/>
      <c r="JL27" s="4189"/>
      <c r="JM27" s="4189"/>
      <c r="JN27" s="4189"/>
      <c r="JO27" s="4189"/>
      <c r="JP27" s="4189"/>
      <c r="JQ27" s="4189"/>
      <c r="JR27" s="4189"/>
      <c r="JS27" s="4189"/>
      <c r="JT27" s="4189"/>
      <c r="JU27" s="4189"/>
      <c r="JV27" s="4189"/>
      <c r="JW27" s="4189"/>
      <c r="JX27" s="4189"/>
      <c r="JY27" s="4189"/>
      <c r="JZ27" s="4189"/>
      <c r="KA27" s="4189"/>
      <c r="KB27" s="4189"/>
      <c r="KC27" s="4189"/>
      <c r="KD27" s="4189"/>
      <c r="KE27" s="4189"/>
      <c r="KF27" s="4189"/>
      <c r="KG27" s="4189"/>
      <c r="KH27" s="4189"/>
      <c r="KI27" s="4189"/>
      <c r="KJ27" s="4189"/>
      <c r="KK27" s="4189"/>
      <c r="KL27" s="4189"/>
      <c r="KM27" s="4189"/>
      <c r="KN27" s="4189"/>
      <c r="KO27" s="418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4190"/>
      <c r="AM28" s="4190"/>
      <c r="AN28" s="4190"/>
      <c r="AO28" s="4190"/>
      <c r="AP28" s="4190"/>
      <c r="AQ28" s="4190"/>
      <c r="AR28" s="4190"/>
      <c r="AS28" s="4190"/>
      <c r="AT28" s="4190"/>
      <c r="AU28" s="4190"/>
      <c r="AV28" s="4190"/>
      <c r="AW28" s="4190"/>
      <c r="AX28" s="4190"/>
      <c r="AY28" s="4190"/>
      <c r="AZ28" s="4190"/>
      <c r="BA28" s="4190"/>
      <c r="BB28" s="4190"/>
      <c r="BC28" s="4190"/>
      <c r="BD28" s="4190"/>
      <c r="BE28" s="4190"/>
      <c r="BF28" s="4190"/>
      <c r="BG28" s="4190"/>
      <c r="BH28" s="4190"/>
      <c r="BI28" s="4190"/>
      <c r="BJ28" s="4190"/>
      <c r="BK28" s="4190"/>
      <c r="BL28" s="4190"/>
      <c r="BM28" s="4190"/>
      <c r="BN28" s="4190"/>
      <c r="BO28" s="4190"/>
      <c r="BP28" s="4190"/>
      <c r="BQ28" s="4190"/>
      <c r="BR28" s="4190"/>
      <c r="BS28" s="4190"/>
      <c r="BT28" s="4190"/>
      <c r="BU28" s="4190"/>
      <c r="BV28" s="4190"/>
      <c r="BW28" s="4190"/>
      <c r="BX28" s="4190"/>
      <c r="BY28" s="4190"/>
      <c r="BZ28" s="4190"/>
      <c r="CA28" s="4190"/>
      <c r="CB28" s="4190"/>
      <c r="CC28" s="4190"/>
      <c r="CD28" s="4190"/>
      <c r="CE28" s="4190"/>
      <c r="CF28" s="4190"/>
      <c r="CG28" s="4190"/>
      <c r="CH28" s="4190"/>
      <c r="CI28" s="4190"/>
      <c r="CJ28" s="4190"/>
      <c r="CK28" s="4190"/>
      <c r="CL28" s="4190"/>
      <c r="CM28" s="4190"/>
      <c r="CN28" s="4190"/>
      <c r="CO28" s="4190"/>
      <c r="CP28" s="4190"/>
      <c r="CQ28" s="4190"/>
      <c r="CR28" s="4190"/>
      <c r="CS28" s="4190"/>
      <c r="CT28" s="4190"/>
      <c r="CU28" s="4190"/>
      <c r="CV28" s="4190"/>
      <c r="CW28" s="4190"/>
      <c r="CX28" s="4190"/>
      <c r="CY28" s="4190"/>
      <c r="CZ28" s="4190"/>
      <c r="DA28" s="4190"/>
      <c r="DB28" s="4190"/>
      <c r="DC28" s="4190"/>
      <c r="DD28" s="4190"/>
      <c r="DE28" s="4190"/>
      <c r="DF28" s="4190"/>
      <c r="DG28" s="4190"/>
      <c r="DH28" s="4190"/>
      <c r="DI28" s="4190"/>
      <c r="DJ28" s="4190"/>
      <c r="DK28" s="4190"/>
      <c r="DL28" s="4190"/>
      <c r="DM28" s="4190"/>
      <c r="DN28" s="4190"/>
      <c r="DO28" s="4190"/>
      <c r="DP28" s="4190"/>
      <c r="DQ28" s="4190"/>
      <c r="DR28" s="4190"/>
      <c r="DS28" s="4190"/>
      <c r="DT28" s="4190"/>
      <c r="DU28" s="4190"/>
      <c r="DV28" s="4190"/>
      <c r="DW28" s="4190"/>
      <c r="DX28" s="4190"/>
      <c r="DY28" s="4190"/>
      <c r="DZ28" s="4190"/>
      <c r="EA28" s="4190"/>
      <c r="EB28" s="4190"/>
      <c r="EC28" s="4190"/>
      <c r="ED28" s="4190"/>
      <c r="EE28" s="4190"/>
      <c r="EF28" s="4190"/>
      <c r="EG28" s="4190"/>
      <c r="EH28" s="4190"/>
      <c r="EI28" s="4190"/>
      <c r="EJ28" s="4190"/>
      <c r="EK28" s="4190"/>
      <c r="EL28" s="4190"/>
      <c r="EM28" s="4190"/>
      <c r="EN28" s="4190"/>
      <c r="EO28" s="4190"/>
      <c r="EP28" s="4190"/>
      <c r="EQ28" s="4190"/>
      <c r="ER28" s="4190"/>
      <c r="ES28" s="4190"/>
      <c r="ET28" s="4190"/>
      <c r="EU28" s="4190"/>
      <c r="EV28" s="4190"/>
      <c r="EW28" s="4190"/>
      <c r="EX28" s="4190"/>
      <c r="EY28" s="4190"/>
      <c r="EZ28" s="4190"/>
      <c r="FA28" s="4190"/>
      <c r="FB28" s="4190"/>
      <c r="FC28" s="4190"/>
      <c r="FD28" s="4190"/>
      <c r="FE28" s="4190"/>
      <c r="FF28" s="4190"/>
      <c r="FG28" s="4190"/>
      <c r="FH28" s="4190"/>
      <c r="FI28" s="4190"/>
      <c r="FJ28" s="4190"/>
      <c r="FK28" s="4190"/>
      <c r="FL28" s="4190"/>
      <c r="FM28" s="4190"/>
      <c r="FN28" s="4190"/>
      <c r="FO28" s="4190"/>
      <c r="FP28" s="4190"/>
      <c r="FQ28" s="4190"/>
      <c r="FR28" s="4190"/>
      <c r="FS28" s="4190"/>
      <c r="FT28" s="4190"/>
      <c r="FU28" s="4190"/>
      <c r="FV28" s="4190"/>
      <c r="FW28" s="4190"/>
      <c r="FX28" s="4190"/>
      <c r="FY28" s="4190"/>
      <c r="FZ28" s="4190"/>
      <c r="GA28" s="4190"/>
      <c r="GB28" s="4190"/>
      <c r="GC28" s="4190"/>
      <c r="GD28" s="4190"/>
      <c r="GE28" s="4190"/>
      <c r="GF28" s="4190"/>
      <c r="GG28" s="4190"/>
      <c r="GH28" s="4190"/>
      <c r="GI28" s="4190"/>
      <c r="GJ28" s="4190"/>
      <c r="GK28" s="4190"/>
      <c r="GL28" s="4190"/>
      <c r="GM28" s="4190"/>
      <c r="GN28" s="4190"/>
      <c r="GO28" s="4190"/>
      <c r="GP28" s="4190"/>
      <c r="GQ28" s="4190"/>
      <c r="GR28" s="4190"/>
      <c r="GS28" s="4190"/>
      <c r="GT28" s="4190"/>
      <c r="GU28" s="4190"/>
      <c r="GV28" s="4190"/>
      <c r="GW28" s="4190"/>
      <c r="GX28" s="4190"/>
      <c r="GY28" s="4190"/>
      <c r="GZ28" s="4190"/>
      <c r="HA28" s="4190"/>
      <c r="HB28" s="4190"/>
      <c r="HC28" s="4190"/>
      <c r="HD28" s="4190"/>
      <c r="HE28" s="4190"/>
      <c r="HF28" s="4190"/>
      <c r="HG28" s="4190"/>
      <c r="HH28" s="4190"/>
      <c r="HI28" s="4190"/>
      <c r="HJ28" s="4190"/>
      <c r="HK28" s="4190"/>
      <c r="HL28" s="4190"/>
      <c r="HM28" s="4190"/>
      <c r="HN28" s="4190"/>
      <c r="HO28" s="4190"/>
      <c r="HP28" s="4190"/>
      <c r="HQ28" s="4190"/>
      <c r="HR28" s="4190"/>
      <c r="HS28" s="4190"/>
      <c r="HT28" s="4190"/>
      <c r="HU28" s="4190"/>
      <c r="HV28" s="4190"/>
      <c r="HW28" s="4190"/>
      <c r="HX28" s="4190"/>
      <c r="HY28" s="4190"/>
      <c r="HZ28" s="4190"/>
      <c r="IA28" s="4190"/>
      <c r="IB28" s="4190"/>
      <c r="IC28" s="4190"/>
      <c r="ID28" s="4190"/>
      <c r="IE28" s="4190"/>
      <c r="IF28" s="4190"/>
      <c r="IG28" s="4190"/>
      <c r="IH28" s="4190"/>
      <c r="II28" s="4190"/>
      <c r="IJ28" s="4190"/>
      <c r="IK28" s="4190"/>
      <c r="IL28" s="4190"/>
      <c r="IM28" s="4190"/>
      <c r="IN28" s="4190"/>
      <c r="IO28" s="4190"/>
      <c r="IP28" s="4190"/>
      <c r="IQ28" s="4190"/>
      <c r="IR28" s="4190"/>
      <c r="IS28" s="4190"/>
      <c r="IT28" s="4190"/>
      <c r="IU28" s="4190"/>
      <c r="IV28" s="4190"/>
      <c r="IW28" s="4190"/>
      <c r="IX28" s="4190"/>
      <c r="IY28" s="4190"/>
      <c r="IZ28" s="4190"/>
      <c r="JA28" s="4190"/>
      <c r="JB28" s="4190"/>
      <c r="JC28" s="4190"/>
      <c r="JD28" s="4190"/>
      <c r="JE28" s="4190"/>
      <c r="JF28" s="4190"/>
      <c r="JG28" s="4190"/>
      <c r="JH28" s="4190"/>
      <c r="JI28" s="4190"/>
      <c r="JJ28" s="4190"/>
      <c r="JK28" s="4190"/>
      <c r="JL28" s="4190"/>
      <c r="JM28" s="4190"/>
      <c r="JN28" s="4190"/>
      <c r="JO28" s="4190"/>
      <c r="JP28" s="4190"/>
      <c r="JQ28" s="4190"/>
      <c r="JR28" s="4190"/>
      <c r="JS28" s="4190"/>
      <c r="JT28" s="4190"/>
      <c r="JU28" s="4190"/>
      <c r="JV28" s="4190"/>
      <c r="JW28" s="4190"/>
      <c r="JX28" s="4190"/>
      <c r="JY28" s="4190"/>
      <c r="JZ28" s="4190"/>
      <c r="KA28" s="4190"/>
      <c r="KB28" s="4190"/>
      <c r="KC28" s="4190"/>
      <c r="KD28" s="4190"/>
      <c r="KE28" s="4190"/>
      <c r="KF28" s="4190"/>
      <c r="KG28" s="4190"/>
      <c r="KH28" s="4190"/>
      <c r="KI28" s="4190"/>
      <c r="KJ28" s="4190"/>
      <c r="KK28" s="4190"/>
      <c r="KL28" s="4190"/>
      <c r="KM28" s="4190"/>
      <c r="KN28" s="4190"/>
      <c r="KO28" s="4190"/>
      <c r="KP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4191" t="str">
        <f>IF(TITLE_NAME_OR_PR_CHANGE="",IF(TITLE_NAME_OR_PR="","",TITLE_NAME_OR_PR),TITLE_NAME_OR_PR_CHANGE)</f>
        <v>Агенство по тарифам Приморского края</v>
      </c>
      <c r="AM29" s="4191"/>
      <c r="AN29" s="4191"/>
      <c r="AO29" s="4191"/>
      <c r="AP29" s="4191"/>
      <c r="AQ29" s="4191"/>
      <c r="AR29" s="4191"/>
      <c r="AS29" s="3374"/>
      <c r="AT29" s="4191" t="str">
        <f>IF(TITLE_NAME_OR_PR_CHANGE="",IF(TITLE_NAME_OR_PR="","",TITLE_NAME_OR_PR),TITLE_NAME_OR_PR_CHANGE)</f>
        <v>Агенство по тарифам Приморского края</v>
      </c>
      <c r="AU29" s="4191"/>
      <c r="AV29" s="4191"/>
      <c r="AW29" s="4191"/>
      <c r="AX29" s="4191"/>
      <c r="AY29" s="4191"/>
      <c r="AZ29" s="4191"/>
      <c r="BA29" s="3374"/>
      <c r="BB29" s="4191" t="str">
        <f>IF(TITLE_NAME_OR_PR_CHANGE="",IF(TITLE_NAME_OR_PR="","",TITLE_NAME_OR_PR),TITLE_NAME_OR_PR_CHANGE)</f>
        <v>Агенство по тарифам Приморского края</v>
      </c>
      <c r="BC29" s="4191"/>
      <c r="BD29" s="4191"/>
      <c r="BE29" s="4191"/>
      <c r="BF29" s="4191"/>
      <c r="BG29" s="4191"/>
      <c r="BH29" s="4191"/>
      <c r="BI29" s="3374"/>
      <c r="BJ29" s="4191" t="str">
        <f>IF(TITLE_NAME_OR_PR_CHANGE="",IF(TITLE_NAME_OR_PR="","",TITLE_NAME_OR_PR),TITLE_NAME_OR_PR_CHANGE)</f>
        <v>Агенство по тарифам Приморского края</v>
      </c>
      <c r="BK29" s="4191"/>
      <c r="BL29" s="4191"/>
      <c r="BM29" s="4191"/>
      <c r="BN29" s="4191"/>
      <c r="BO29" s="4191"/>
      <c r="BP29" s="4191"/>
      <c r="BQ29" s="3374"/>
      <c r="BR29" s="4191" t="str">
        <f>IF(TITLE_NAME_OR_PR_CHANGE="",IF(TITLE_NAME_OR_PR="","",TITLE_NAME_OR_PR),TITLE_NAME_OR_PR_CHANGE)</f>
        <v>Агенство по тарифам Приморского края</v>
      </c>
      <c r="BS29" s="4191"/>
      <c r="BT29" s="4191"/>
      <c r="BU29" s="4191"/>
      <c r="BV29" s="4191"/>
      <c r="BW29" s="4191"/>
      <c r="BX29" s="4191"/>
      <c r="BY29" s="3374"/>
      <c r="BZ29" s="4191" t="str">
        <f>IF(TITLE_NAME_OR_PR_CHANGE="",IF(TITLE_NAME_OR_PR="","",TITLE_NAME_OR_PR),TITLE_NAME_OR_PR_CHANGE)</f>
        <v>Агенство по тарифам Приморского края</v>
      </c>
      <c r="CA29" s="4191"/>
      <c r="CB29" s="4191"/>
      <c r="CC29" s="4191"/>
      <c r="CD29" s="4191"/>
      <c r="CE29" s="4191"/>
      <c r="CF29" s="4191"/>
      <c r="CG29" s="3374"/>
      <c r="CH29" s="4191" t="str">
        <f>IF(TITLE_NAME_OR_PR_CHANGE="",IF(TITLE_NAME_OR_PR="","",TITLE_NAME_OR_PR),TITLE_NAME_OR_PR_CHANGE)</f>
        <v>Агенство по тарифам Приморского края</v>
      </c>
      <c r="CI29" s="4191"/>
      <c r="CJ29" s="4191"/>
      <c r="CK29" s="4191"/>
      <c r="CL29" s="4191"/>
      <c r="CM29" s="4191"/>
      <c r="CN29" s="4191"/>
      <c r="CO29" s="3374"/>
      <c r="CP29" s="4191" t="str">
        <f>IF(TITLE_NAME_OR_PR_CHANGE="",IF(TITLE_NAME_OR_PR="","",TITLE_NAME_OR_PR),TITLE_NAME_OR_PR_CHANGE)</f>
        <v>Агенство по тарифам Приморского края</v>
      </c>
      <c r="CQ29" s="4191"/>
      <c r="CR29" s="4191"/>
      <c r="CS29" s="4191"/>
      <c r="CT29" s="4191"/>
      <c r="CU29" s="4191"/>
      <c r="CV29" s="4191"/>
      <c r="CW29" s="3374"/>
      <c r="CX29" s="4191" t="str">
        <f>IF(TITLE_NAME_OR_PR_CHANGE="",IF(TITLE_NAME_OR_PR="","",TITLE_NAME_OR_PR),TITLE_NAME_OR_PR_CHANGE)</f>
        <v>Агенство по тарифам Приморского края</v>
      </c>
      <c r="CY29" s="4191"/>
      <c r="CZ29" s="4191"/>
      <c r="DA29" s="4191"/>
      <c r="DB29" s="4191"/>
      <c r="DC29" s="4191"/>
      <c r="DD29" s="4191"/>
      <c r="DE29" s="3374"/>
      <c r="DF29" s="4191" t="str">
        <f>IF(TITLE_NAME_OR_PR_CHANGE="",IF(TITLE_NAME_OR_PR="","",TITLE_NAME_OR_PR),TITLE_NAME_OR_PR_CHANGE)</f>
        <v>Агенство по тарифам Приморского края</v>
      </c>
      <c r="DG29" s="4191"/>
      <c r="DH29" s="4191"/>
      <c r="DI29" s="4191"/>
      <c r="DJ29" s="4191"/>
      <c r="DK29" s="4191"/>
      <c r="DL29" s="4191"/>
      <c r="DM29" s="3374"/>
      <c r="DN29" s="4191" t="str">
        <f>IF(TITLE_NAME_OR_PR_CHANGE="",IF(TITLE_NAME_OR_PR="","",TITLE_NAME_OR_PR),TITLE_NAME_OR_PR_CHANGE)</f>
        <v>Агенство по тарифам Приморского края</v>
      </c>
      <c r="DO29" s="4191"/>
      <c r="DP29" s="4191"/>
      <c r="DQ29" s="4191"/>
      <c r="DR29" s="4191"/>
      <c r="DS29" s="4191"/>
      <c r="DT29" s="4191"/>
      <c r="DU29" s="3374"/>
      <c r="DV29" s="4191" t="str">
        <f>IF(TITLE_NAME_OR_PR_CHANGE="",IF(TITLE_NAME_OR_PR="","",TITLE_NAME_OR_PR),TITLE_NAME_OR_PR_CHANGE)</f>
        <v>Агенство по тарифам Приморского края</v>
      </c>
      <c r="DW29" s="4191"/>
      <c r="DX29" s="4191"/>
      <c r="DY29" s="4191"/>
      <c r="DZ29" s="4191"/>
      <c r="EA29" s="4191"/>
      <c r="EB29" s="4191"/>
      <c r="EC29" s="3374"/>
      <c r="ED29" s="4191" t="str">
        <f>IF(TITLE_NAME_OR_PR_CHANGE="",IF(TITLE_NAME_OR_PR="","",TITLE_NAME_OR_PR),TITLE_NAME_OR_PR_CHANGE)</f>
        <v>Агенство по тарифам Приморского края</v>
      </c>
      <c r="EE29" s="4191"/>
      <c r="EF29" s="4191"/>
      <c r="EG29" s="4191"/>
      <c r="EH29" s="4191"/>
      <c r="EI29" s="4191"/>
      <c r="EJ29" s="4191"/>
      <c r="EK29" s="3374"/>
      <c r="EL29" s="4191" t="str">
        <f>IF(TITLE_NAME_OR_PR_CHANGE="",IF(TITLE_NAME_OR_PR="","",TITLE_NAME_OR_PR),TITLE_NAME_OR_PR_CHANGE)</f>
        <v>Агенство по тарифам Приморского края</v>
      </c>
      <c r="EM29" s="4191"/>
      <c r="EN29" s="4191"/>
      <c r="EO29" s="4191"/>
      <c r="EP29" s="4191"/>
      <c r="EQ29" s="4191"/>
      <c r="ER29" s="4191"/>
      <c r="ES29" s="3374"/>
      <c r="ET29" s="4191" t="str">
        <f>IF(TITLE_NAME_OR_PR_CHANGE="",IF(TITLE_NAME_OR_PR="","",TITLE_NAME_OR_PR),TITLE_NAME_OR_PR_CHANGE)</f>
        <v>Агенство по тарифам Приморского края</v>
      </c>
      <c r="EU29" s="4191"/>
      <c r="EV29" s="4191"/>
      <c r="EW29" s="4191"/>
      <c r="EX29" s="4191"/>
      <c r="EY29" s="4191"/>
      <c r="EZ29" s="4191"/>
      <c r="FA29" s="3374"/>
      <c r="FB29" s="4191" t="str">
        <f>IF(TITLE_NAME_OR_PR_CHANGE="",IF(TITLE_NAME_OR_PR="","",TITLE_NAME_OR_PR),TITLE_NAME_OR_PR_CHANGE)</f>
        <v>Агенство по тарифам Приморского края</v>
      </c>
      <c r="FC29" s="4191"/>
      <c r="FD29" s="4191"/>
      <c r="FE29" s="4191"/>
      <c r="FF29" s="4191"/>
      <c r="FG29" s="4191"/>
      <c r="FH29" s="4191"/>
      <c r="FI29" s="3374"/>
      <c r="FJ29" s="4191" t="str">
        <f>IF(TITLE_NAME_OR_PR_CHANGE="",IF(TITLE_NAME_OR_PR="","",TITLE_NAME_OR_PR),TITLE_NAME_OR_PR_CHANGE)</f>
        <v>Агенство по тарифам Приморского края</v>
      </c>
      <c r="FK29" s="4191"/>
      <c r="FL29" s="4191"/>
      <c r="FM29" s="4191"/>
      <c r="FN29" s="4191"/>
      <c r="FO29" s="4191"/>
      <c r="FP29" s="4191"/>
      <c r="FQ29" s="3374"/>
      <c r="FR29" s="4191" t="str">
        <f>IF(TITLE_NAME_OR_PR_CHANGE="",IF(TITLE_NAME_OR_PR="","",TITLE_NAME_OR_PR),TITLE_NAME_OR_PR_CHANGE)</f>
        <v>Агенство по тарифам Приморского края</v>
      </c>
      <c r="FS29" s="4191"/>
      <c r="FT29" s="4191"/>
      <c r="FU29" s="4191"/>
      <c r="FV29" s="4191"/>
      <c r="FW29" s="4191"/>
      <c r="FX29" s="4191"/>
      <c r="FY29" s="3374"/>
      <c r="FZ29" s="4191" t="str">
        <f>IF(TITLE_NAME_OR_PR_CHANGE="",IF(TITLE_NAME_OR_PR="","",TITLE_NAME_OR_PR),TITLE_NAME_OR_PR_CHANGE)</f>
        <v>Агенство по тарифам Приморского края</v>
      </c>
      <c r="GA29" s="4191"/>
      <c r="GB29" s="4191"/>
      <c r="GC29" s="4191"/>
      <c r="GD29" s="4191"/>
      <c r="GE29" s="4191"/>
      <c r="GF29" s="4191"/>
      <c r="GG29" s="3374"/>
      <c r="GH29" s="4191" t="str">
        <f>IF(TITLE_NAME_OR_PR_CHANGE="",IF(TITLE_NAME_OR_PR="","",TITLE_NAME_OR_PR),TITLE_NAME_OR_PR_CHANGE)</f>
        <v>Агенство по тарифам Приморского края</v>
      </c>
      <c r="GI29" s="4191"/>
      <c r="GJ29" s="4191"/>
      <c r="GK29" s="4191"/>
      <c r="GL29" s="4191"/>
      <c r="GM29" s="4191"/>
      <c r="GN29" s="4191"/>
      <c r="GO29" s="3374"/>
      <c r="GP29" s="4191" t="str">
        <f>IF(TITLE_NAME_OR_PR_CHANGE="",IF(TITLE_NAME_OR_PR="","",TITLE_NAME_OR_PR),TITLE_NAME_OR_PR_CHANGE)</f>
        <v>Агенство по тарифам Приморского края</v>
      </c>
      <c r="GQ29" s="4191"/>
      <c r="GR29" s="4191"/>
      <c r="GS29" s="4191"/>
      <c r="GT29" s="4191"/>
      <c r="GU29" s="4191"/>
      <c r="GV29" s="4191"/>
      <c r="GW29" s="3374"/>
      <c r="GX29" s="4191" t="str">
        <f>IF(TITLE_NAME_OR_PR_CHANGE="",IF(TITLE_NAME_OR_PR="","",TITLE_NAME_OR_PR),TITLE_NAME_OR_PR_CHANGE)</f>
        <v>Агенство по тарифам Приморского края</v>
      </c>
      <c r="GY29" s="4191"/>
      <c r="GZ29" s="4191"/>
      <c r="HA29" s="4191"/>
      <c r="HB29" s="4191"/>
      <c r="HC29" s="4191"/>
      <c r="HD29" s="4191"/>
      <c r="HE29" s="3374"/>
      <c r="HF29" s="4191" t="str">
        <f>IF(TITLE_NAME_OR_PR_CHANGE="",IF(TITLE_NAME_OR_PR="","",TITLE_NAME_OR_PR),TITLE_NAME_OR_PR_CHANGE)</f>
        <v>Агенство по тарифам Приморского края</v>
      </c>
      <c r="HG29" s="4191"/>
      <c r="HH29" s="4191"/>
      <c r="HI29" s="4191"/>
      <c r="HJ29" s="4191"/>
      <c r="HK29" s="4191"/>
      <c r="HL29" s="4191"/>
      <c r="HM29" s="3374"/>
      <c r="HN29" s="4191" t="str">
        <f>IF(TITLE_NAME_OR_PR_CHANGE="",IF(TITLE_NAME_OR_PR="","",TITLE_NAME_OR_PR),TITLE_NAME_OR_PR_CHANGE)</f>
        <v>Агенство по тарифам Приморского края</v>
      </c>
      <c r="HO29" s="4191"/>
      <c r="HP29" s="4191"/>
      <c r="HQ29" s="4191"/>
      <c r="HR29" s="4191"/>
      <c r="HS29" s="4191"/>
      <c r="HT29" s="4191"/>
      <c r="HU29" s="3374"/>
      <c r="HV29" s="4191" t="str">
        <f>IF(TITLE_NAME_OR_PR_CHANGE="",IF(TITLE_NAME_OR_PR="","",TITLE_NAME_OR_PR),TITLE_NAME_OR_PR_CHANGE)</f>
        <v>Агенство по тарифам Приморского края</v>
      </c>
      <c r="HW29" s="4191"/>
      <c r="HX29" s="4191"/>
      <c r="HY29" s="4191"/>
      <c r="HZ29" s="4191"/>
      <c r="IA29" s="4191"/>
      <c r="IB29" s="4191"/>
      <c r="IC29" s="3374"/>
      <c r="ID29" s="4191" t="str">
        <f>IF(TITLE_NAME_OR_PR_CHANGE="",IF(TITLE_NAME_OR_PR="","",TITLE_NAME_OR_PR),TITLE_NAME_OR_PR_CHANGE)</f>
        <v>Агенство по тарифам Приморского края</v>
      </c>
      <c r="IE29" s="4191"/>
      <c r="IF29" s="4191"/>
      <c r="IG29" s="4191"/>
      <c r="IH29" s="4191"/>
      <c r="II29" s="4191"/>
      <c r="IJ29" s="4191"/>
      <c r="IK29" s="3374"/>
      <c r="IL29" s="4191" t="str">
        <f>IF(TITLE_NAME_OR_PR_CHANGE="",IF(TITLE_NAME_OR_PR="","",TITLE_NAME_OR_PR),TITLE_NAME_OR_PR_CHANGE)</f>
        <v>Агенство по тарифам Приморского края</v>
      </c>
      <c r="IM29" s="4191"/>
      <c r="IN29" s="4191"/>
      <c r="IO29" s="4191"/>
      <c r="IP29" s="4191"/>
      <c r="IQ29" s="4191"/>
      <c r="IR29" s="4191"/>
      <c r="IS29" s="3374"/>
      <c r="IT29" s="4191" t="str">
        <f>IF(TITLE_NAME_OR_PR_CHANGE="",IF(TITLE_NAME_OR_PR="","",TITLE_NAME_OR_PR),TITLE_NAME_OR_PR_CHANGE)</f>
        <v>Агенство по тарифам Приморского края</v>
      </c>
      <c r="IU29" s="4191"/>
      <c r="IV29" s="4191"/>
      <c r="IW29" s="4191"/>
      <c r="IX29" s="4191"/>
      <c r="IY29" s="4191"/>
      <c r="IZ29" s="4191"/>
      <c r="JA29" s="3374"/>
      <c r="JB29" s="4191" t="str">
        <f>IF(TITLE_NAME_OR_PR_CHANGE="",IF(TITLE_NAME_OR_PR="","",TITLE_NAME_OR_PR),TITLE_NAME_OR_PR_CHANGE)</f>
        <v>Агенство по тарифам Приморского края</v>
      </c>
      <c r="JC29" s="4191"/>
      <c r="JD29" s="4191"/>
      <c r="JE29" s="4191"/>
      <c r="JF29" s="4191"/>
      <c r="JG29" s="4191"/>
      <c r="JH29" s="4191"/>
      <c r="JI29" s="3374"/>
      <c r="JJ29" s="4191" t="str">
        <f>IF(TITLE_NAME_OR_PR_CHANGE="",IF(TITLE_NAME_OR_PR="","",TITLE_NAME_OR_PR),TITLE_NAME_OR_PR_CHANGE)</f>
        <v>Агенство по тарифам Приморского края</v>
      </c>
      <c r="JK29" s="4191"/>
      <c r="JL29" s="4191"/>
      <c r="JM29" s="4191"/>
      <c r="JN29" s="4191"/>
      <c r="JO29" s="4191"/>
      <c r="JP29" s="4191"/>
      <c r="JQ29" s="3374"/>
      <c r="JR29" s="4191" t="str">
        <f>IF(TITLE_NAME_OR_PR_CHANGE="",IF(TITLE_NAME_OR_PR="","",TITLE_NAME_OR_PR),TITLE_NAME_OR_PR_CHANGE)</f>
        <v>Агенство по тарифам Приморского края</v>
      </c>
      <c r="JS29" s="4191"/>
      <c r="JT29" s="4191"/>
      <c r="JU29" s="4191"/>
      <c r="JV29" s="4191"/>
      <c r="JW29" s="4191"/>
      <c r="JX29" s="4191"/>
      <c r="JY29" s="3374"/>
      <c r="JZ29" s="4191" t="str">
        <f>IF(TITLE_NAME_OR_PR_CHANGE="",IF(TITLE_NAME_OR_PR="","",TITLE_NAME_OR_PR),TITLE_NAME_OR_PR_CHANGE)</f>
        <v>Агенство по тарифам Приморского края</v>
      </c>
      <c r="KA29" s="4191"/>
      <c r="KB29" s="4191"/>
      <c r="KC29" s="4191"/>
      <c r="KD29" s="4191"/>
      <c r="KE29" s="4191"/>
      <c r="KF29" s="4191"/>
      <c r="KG29" s="3374"/>
      <c r="KH29" s="4191" t="str">
        <f>IF(TITLE_NAME_OR_PR_CHANGE="",IF(TITLE_NAME_OR_PR="","",TITLE_NAME_OR_PR),TITLE_NAME_OR_PR_CHANGE)</f>
        <v>Агенство по тарифам Приморского края</v>
      </c>
      <c r="KI29" s="4191"/>
      <c r="KJ29" s="4191"/>
      <c r="KK29" s="4191"/>
      <c r="KL29" s="4191"/>
      <c r="KM29" s="4191"/>
      <c r="KN29" s="4191"/>
      <c r="KO29" s="3374"/>
      <c r="KP29" s="322"/>
      <c r="KQ29" s="268"/>
      <c r="KR29" s="368"/>
      <c r="KS29" s="368"/>
      <c r="KT29" s="368"/>
      <c r="KU29" s="368"/>
      <c r="KV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4192" t="str">
        <f>IF(TITLE_DATE_PR_CHANGE="",IF(TITLE_DATE_PR="","",TITLE_DATE_PR),TITLE_DATE_PR_CHANGE)</f>
        <v>45281.666597222225</v>
      </c>
      <c r="AM30" s="4192"/>
      <c r="AN30" s="4192"/>
      <c r="AO30" s="4192"/>
      <c r="AP30" s="4192"/>
      <c r="AQ30" s="4192"/>
      <c r="AR30" s="4192"/>
      <c r="AS30" s="3374"/>
      <c r="AT30" s="4192" t="str">
        <f>IF(TITLE_DATE_PR_CHANGE="",IF(TITLE_DATE_PR="","",TITLE_DATE_PR),TITLE_DATE_PR_CHANGE)</f>
        <v>45281.666597222225</v>
      </c>
      <c r="AU30" s="4192"/>
      <c r="AV30" s="4192"/>
      <c r="AW30" s="4192"/>
      <c r="AX30" s="4192"/>
      <c r="AY30" s="4192"/>
      <c r="AZ30" s="4192"/>
      <c r="BA30" s="3374"/>
      <c r="BB30" s="4192" t="str">
        <f>IF(TITLE_DATE_PR_CHANGE="",IF(TITLE_DATE_PR="","",TITLE_DATE_PR),TITLE_DATE_PR_CHANGE)</f>
        <v>45281.666597222225</v>
      </c>
      <c r="BC30" s="4192"/>
      <c r="BD30" s="4192"/>
      <c r="BE30" s="4192"/>
      <c r="BF30" s="4192"/>
      <c r="BG30" s="4192"/>
      <c r="BH30" s="4192"/>
      <c r="BI30" s="3374"/>
      <c r="BJ30" s="4192" t="str">
        <f>IF(TITLE_DATE_PR_CHANGE="",IF(TITLE_DATE_PR="","",TITLE_DATE_PR),TITLE_DATE_PR_CHANGE)</f>
        <v>45281.666597222225</v>
      </c>
      <c r="BK30" s="4192"/>
      <c r="BL30" s="4192"/>
      <c r="BM30" s="4192"/>
      <c r="BN30" s="4192"/>
      <c r="BO30" s="4192"/>
      <c r="BP30" s="4192"/>
      <c r="BQ30" s="3374"/>
      <c r="BR30" s="4192" t="str">
        <f>IF(TITLE_DATE_PR_CHANGE="",IF(TITLE_DATE_PR="","",TITLE_DATE_PR),TITLE_DATE_PR_CHANGE)</f>
        <v>45281.666597222225</v>
      </c>
      <c r="BS30" s="4192"/>
      <c r="BT30" s="4192"/>
      <c r="BU30" s="4192"/>
      <c r="BV30" s="4192"/>
      <c r="BW30" s="4192"/>
      <c r="BX30" s="4192"/>
      <c r="BY30" s="3374"/>
      <c r="BZ30" s="4192" t="str">
        <f>IF(TITLE_DATE_PR_CHANGE="",IF(TITLE_DATE_PR="","",TITLE_DATE_PR),TITLE_DATE_PR_CHANGE)</f>
        <v>45281.666597222225</v>
      </c>
      <c r="CA30" s="4192"/>
      <c r="CB30" s="4192"/>
      <c r="CC30" s="4192"/>
      <c r="CD30" s="4192"/>
      <c r="CE30" s="4192"/>
      <c r="CF30" s="4192"/>
      <c r="CG30" s="3374"/>
      <c r="CH30" s="4192" t="str">
        <f>IF(TITLE_DATE_PR_CHANGE="",IF(TITLE_DATE_PR="","",TITLE_DATE_PR),TITLE_DATE_PR_CHANGE)</f>
        <v>45281.666597222225</v>
      </c>
      <c r="CI30" s="4192"/>
      <c r="CJ30" s="4192"/>
      <c r="CK30" s="4192"/>
      <c r="CL30" s="4192"/>
      <c r="CM30" s="4192"/>
      <c r="CN30" s="4192"/>
      <c r="CO30" s="3374"/>
      <c r="CP30" s="4192" t="str">
        <f>IF(TITLE_DATE_PR_CHANGE="",IF(TITLE_DATE_PR="","",TITLE_DATE_PR),TITLE_DATE_PR_CHANGE)</f>
        <v>45281.666597222225</v>
      </c>
      <c r="CQ30" s="4192"/>
      <c r="CR30" s="4192"/>
      <c r="CS30" s="4192"/>
      <c r="CT30" s="4192"/>
      <c r="CU30" s="4192"/>
      <c r="CV30" s="4192"/>
      <c r="CW30" s="3374"/>
      <c r="CX30" s="4192" t="str">
        <f>IF(TITLE_DATE_PR_CHANGE="",IF(TITLE_DATE_PR="","",TITLE_DATE_PR),TITLE_DATE_PR_CHANGE)</f>
        <v>45281.666597222225</v>
      </c>
      <c r="CY30" s="4192"/>
      <c r="CZ30" s="4192"/>
      <c r="DA30" s="4192"/>
      <c r="DB30" s="4192"/>
      <c r="DC30" s="4192"/>
      <c r="DD30" s="4192"/>
      <c r="DE30" s="3374"/>
      <c r="DF30" s="4192" t="str">
        <f>IF(TITLE_DATE_PR_CHANGE="",IF(TITLE_DATE_PR="","",TITLE_DATE_PR),TITLE_DATE_PR_CHANGE)</f>
        <v>45281.666597222225</v>
      </c>
      <c r="DG30" s="4192"/>
      <c r="DH30" s="4192"/>
      <c r="DI30" s="4192"/>
      <c r="DJ30" s="4192"/>
      <c r="DK30" s="4192"/>
      <c r="DL30" s="4192"/>
      <c r="DM30" s="3374"/>
      <c r="DN30" s="4192" t="str">
        <f>IF(TITLE_DATE_PR_CHANGE="",IF(TITLE_DATE_PR="","",TITLE_DATE_PR),TITLE_DATE_PR_CHANGE)</f>
        <v>45281.666597222225</v>
      </c>
      <c r="DO30" s="4192"/>
      <c r="DP30" s="4192"/>
      <c r="DQ30" s="4192"/>
      <c r="DR30" s="4192"/>
      <c r="DS30" s="4192"/>
      <c r="DT30" s="4192"/>
      <c r="DU30" s="3374"/>
      <c r="DV30" s="4192" t="str">
        <f>IF(TITLE_DATE_PR_CHANGE="",IF(TITLE_DATE_PR="","",TITLE_DATE_PR),TITLE_DATE_PR_CHANGE)</f>
        <v>45281.666597222225</v>
      </c>
      <c r="DW30" s="4192"/>
      <c r="DX30" s="4192"/>
      <c r="DY30" s="4192"/>
      <c r="DZ30" s="4192"/>
      <c r="EA30" s="4192"/>
      <c r="EB30" s="4192"/>
      <c r="EC30" s="3374"/>
      <c r="ED30" s="4192" t="str">
        <f>IF(TITLE_DATE_PR_CHANGE="",IF(TITLE_DATE_PR="","",TITLE_DATE_PR),TITLE_DATE_PR_CHANGE)</f>
        <v>45281.666597222225</v>
      </c>
      <c r="EE30" s="4192"/>
      <c r="EF30" s="4192"/>
      <c r="EG30" s="4192"/>
      <c r="EH30" s="4192"/>
      <c r="EI30" s="4192"/>
      <c r="EJ30" s="4192"/>
      <c r="EK30" s="3374"/>
      <c r="EL30" s="4192" t="str">
        <f>IF(TITLE_DATE_PR_CHANGE="",IF(TITLE_DATE_PR="","",TITLE_DATE_PR),TITLE_DATE_PR_CHANGE)</f>
        <v>45281.666597222225</v>
      </c>
      <c r="EM30" s="4192"/>
      <c r="EN30" s="4192"/>
      <c r="EO30" s="4192"/>
      <c r="EP30" s="4192"/>
      <c r="EQ30" s="4192"/>
      <c r="ER30" s="4192"/>
      <c r="ES30" s="3374"/>
      <c r="ET30" s="4192" t="str">
        <f>IF(TITLE_DATE_PR_CHANGE="",IF(TITLE_DATE_PR="","",TITLE_DATE_PR),TITLE_DATE_PR_CHANGE)</f>
        <v>45281.666597222225</v>
      </c>
      <c r="EU30" s="4192"/>
      <c r="EV30" s="4192"/>
      <c r="EW30" s="4192"/>
      <c r="EX30" s="4192"/>
      <c r="EY30" s="4192"/>
      <c r="EZ30" s="4192"/>
      <c r="FA30" s="3374"/>
      <c r="FB30" s="4192" t="str">
        <f>IF(TITLE_DATE_PR_CHANGE="",IF(TITLE_DATE_PR="","",TITLE_DATE_PR),TITLE_DATE_PR_CHANGE)</f>
        <v>45281.666597222225</v>
      </c>
      <c r="FC30" s="4192"/>
      <c r="FD30" s="4192"/>
      <c r="FE30" s="4192"/>
      <c r="FF30" s="4192"/>
      <c r="FG30" s="4192"/>
      <c r="FH30" s="4192"/>
      <c r="FI30" s="3374"/>
      <c r="FJ30" s="4192" t="str">
        <f>IF(TITLE_DATE_PR_CHANGE="",IF(TITLE_DATE_PR="","",TITLE_DATE_PR),TITLE_DATE_PR_CHANGE)</f>
        <v>45281.666597222225</v>
      </c>
      <c r="FK30" s="4192"/>
      <c r="FL30" s="4192"/>
      <c r="FM30" s="4192"/>
      <c r="FN30" s="4192"/>
      <c r="FO30" s="4192"/>
      <c r="FP30" s="4192"/>
      <c r="FQ30" s="3374"/>
      <c r="FR30" s="4192" t="str">
        <f>IF(TITLE_DATE_PR_CHANGE="",IF(TITLE_DATE_PR="","",TITLE_DATE_PR),TITLE_DATE_PR_CHANGE)</f>
        <v>45281.666597222225</v>
      </c>
      <c r="FS30" s="4192"/>
      <c r="FT30" s="4192"/>
      <c r="FU30" s="4192"/>
      <c r="FV30" s="4192"/>
      <c r="FW30" s="4192"/>
      <c r="FX30" s="4192"/>
      <c r="FY30" s="3374"/>
      <c r="FZ30" s="4192" t="str">
        <f>IF(TITLE_DATE_PR_CHANGE="",IF(TITLE_DATE_PR="","",TITLE_DATE_PR),TITLE_DATE_PR_CHANGE)</f>
        <v>45281.666597222225</v>
      </c>
      <c r="GA30" s="4192"/>
      <c r="GB30" s="4192"/>
      <c r="GC30" s="4192"/>
      <c r="GD30" s="4192"/>
      <c r="GE30" s="4192"/>
      <c r="GF30" s="4192"/>
      <c r="GG30" s="3374"/>
      <c r="GH30" s="4192" t="str">
        <f>IF(TITLE_DATE_PR_CHANGE="",IF(TITLE_DATE_PR="","",TITLE_DATE_PR),TITLE_DATE_PR_CHANGE)</f>
        <v>45281.666597222225</v>
      </c>
      <c r="GI30" s="4192"/>
      <c r="GJ30" s="4192"/>
      <c r="GK30" s="4192"/>
      <c r="GL30" s="4192"/>
      <c r="GM30" s="4192"/>
      <c r="GN30" s="4192"/>
      <c r="GO30" s="3374"/>
      <c r="GP30" s="4192" t="str">
        <f>IF(TITLE_DATE_PR_CHANGE="",IF(TITLE_DATE_PR="","",TITLE_DATE_PR),TITLE_DATE_PR_CHANGE)</f>
        <v>45281.666597222225</v>
      </c>
      <c r="GQ30" s="4192"/>
      <c r="GR30" s="4192"/>
      <c r="GS30" s="4192"/>
      <c r="GT30" s="4192"/>
      <c r="GU30" s="4192"/>
      <c r="GV30" s="4192"/>
      <c r="GW30" s="3374"/>
      <c r="GX30" s="4192" t="str">
        <f>IF(TITLE_DATE_PR_CHANGE="",IF(TITLE_DATE_PR="","",TITLE_DATE_PR),TITLE_DATE_PR_CHANGE)</f>
        <v>45281.666597222225</v>
      </c>
      <c r="GY30" s="4192"/>
      <c r="GZ30" s="4192"/>
      <c r="HA30" s="4192"/>
      <c r="HB30" s="4192"/>
      <c r="HC30" s="4192"/>
      <c r="HD30" s="4192"/>
      <c r="HE30" s="3374"/>
      <c r="HF30" s="4192" t="str">
        <f>IF(TITLE_DATE_PR_CHANGE="",IF(TITLE_DATE_PR="","",TITLE_DATE_PR),TITLE_DATE_PR_CHANGE)</f>
        <v>45281.666597222225</v>
      </c>
      <c r="HG30" s="4192"/>
      <c r="HH30" s="4192"/>
      <c r="HI30" s="4192"/>
      <c r="HJ30" s="4192"/>
      <c r="HK30" s="4192"/>
      <c r="HL30" s="4192"/>
      <c r="HM30" s="3374"/>
      <c r="HN30" s="4192" t="str">
        <f>IF(TITLE_DATE_PR_CHANGE="",IF(TITLE_DATE_PR="","",TITLE_DATE_PR),TITLE_DATE_PR_CHANGE)</f>
        <v>45281.666597222225</v>
      </c>
      <c r="HO30" s="4192"/>
      <c r="HP30" s="4192"/>
      <c r="HQ30" s="4192"/>
      <c r="HR30" s="4192"/>
      <c r="HS30" s="4192"/>
      <c r="HT30" s="4192"/>
      <c r="HU30" s="3374"/>
      <c r="HV30" s="4192" t="str">
        <f>IF(TITLE_DATE_PR_CHANGE="",IF(TITLE_DATE_PR="","",TITLE_DATE_PR),TITLE_DATE_PR_CHANGE)</f>
        <v>45281.666597222225</v>
      </c>
      <c r="HW30" s="4192"/>
      <c r="HX30" s="4192"/>
      <c r="HY30" s="4192"/>
      <c r="HZ30" s="4192"/>
      <c r="IA30" s="4192"/>
      <c r="IB30" s="4192"/>
      <c r="IC30" s="3374"/>
      <c r="ID30" s="4192" t="str">
        <f>IF(TITLE_DATE_PR_CHANGE="",IF(TITLE_DATE_PR="","",TITLE_DATE_PR),TITLE_DATE_PR_CHANGE)</f>
        <v>45281.666597222225</v>
      </c>
      <c r="IE30" s="4192"/>
      <c r="IF30" s="4192"/>
      <c r="IG30" s="4192"/>
      <c r="IH30" s="4192"/>
      <c r="II30" s="4192"/>
      <c r="IJ30" s="4192"/>
      <c r="IK30" s="3374"/>
      <c r="IL30" s="4192" t="str">
        <f>IF(TITLE_DATE_PR_CHANGE="",IF(TITLE_DATE_PR="","",TITLE_DATE_PR),TITLE_DATE_PR_CHANGE)</f>
        <v>45281.666597222225</v>
      </c>
      <c r="IM30" s="4192"/>
      <c r="IN30" s="4192"/>
      <c r="IO30" s="4192"/>
      <c r="IP30" s="4192"/>
      <c r="IQ30" s="4192"/>
      <c r="IR30" s="4192"/>
      <c r="IS30" s="3374"/>
      <c r="IT30" s="4192" t="str">
        <f>IF(TITLE_DATE_PR_CHANGE="",IF(TITLE_DATE_PR="","",TITLE_DATE_PR),TITLE_DATE_PR_CHANGE)</f>
        <v>45281.666597222225</v>
      </c>
      <c r="IU30" s="4192"/>
      <c r="IV30" s="4192"/>
      <c r="IW30" s="4192"/>
      <c r="IX30" s="4192"/>
      <c r="IY30" s="4192"/>
      <c r="IZ30" s="4192"/>
      <c r="JA30" s="3374"/>
      <c r="JB30" s="4192" t="str">
        <f>IF(TITLE_DATE_PR_CHANGE="",IF(TITLE_DATE_PR="","",TITLE_DATE_PR),TITLE_DATE_PR_CHANGE)</f>
        <v>45281.666597222225</v>
      </c>
      <c r="JC30" s="4192"/>
      <c r="JD30" s="4192"/>
      <c r="JE30" s="4192"/>
      <c r="JF30" s="4192"/>
      <c r="JG30" s="4192"/>
      <c r="JH30" s="4192"/>
      <c r="JI30" s="3374"/>
      <c r="JJ30" s="4192" t="str">
        <f>IF(TITLE_DATE_PR_CHANGE="",IF(TITLE_DATE_PR="","",TITLE_DATE_PR),TITLE_DATE_PR_CHANGE)</f>
        <v>45281.666597222225</v>
      </c>
      <c r="JK30" s="4192"/>
      <c r="JL30" s="4192"/>
      <c r="JM30" s="4192"/>
      <c r="JN30" s="4192"/>
      <c r="JO30" s="4192"/>
      <c r="JP30" s="4192"/>
      <c r="JQ30" s="3374"/>
      <c r="JR30" s="4192" t="str">
        <f>IF(TITLE_DATE_PR_CHANGE="",IF(TITLE_DATE_PR="","",TITLE_DATE_PR),TITLE_DATE_PR_CHANGE)</f>
        <v>45281.666597222225</v>
      </c>
      <c r="JS30" s="4192"/>
      <c r="JT30" s="4192"/>
      <c r="JU30" s="4192"/>
      <c r="JV30" s="4192"/>
      <c r="JW30" s="4192"/>
      <c r="JX30" s="4192"/>
      <c r="JY30" s="3374"/>
      <c r="JZ30" s="4192" t="str">
        <f>IF(TITLE_DATE_PR_CHANGE="",IF(TITLE_DATE_PR="","",TITLE_DATE_PR),TITLE_DATE_PR_CHANGE)</f>
        <v>45281.666597222225</v>
      </c>
      <c r="KA30" s="4192"/>
      <c r="KB30" s="4192"/>
      <c r="KC30" s="4192"/>
      <c r="KD30" s="4192"/>
      <c r="KE30" s="4192"/>
      <c r="KF30" s="4192"/>
      <c r="KG30" s="3374"/>
      <c r="KH30" s="4192" t="str">
        <f>IF(TITLE_DATE_PR_CHANGE="",IF(TITLE_DATE_PR="","",TITLE_DATE_PR),TITLE_DATE_PR_CHANGE)</f>
        <v>45281.666597222225</v>
      </c>
      <c r="KI30" s="4192"/>
      <c r="KJ30" s="4192"/>
      <c r="KK30" s="4192"/>
      <c r="KL30" s="4192"/>
      <c r="KM30" s="4192"/>
      <c r="KN30" s="4192"/>
      <c r="KO30" s="3374"/>
      <c r="KP30" s="322"/>
      <c r="KQ30" s="268"/>
      <c r="KR30" s="368"/>
      <c r="KS30" s="368"/>
      <c r="KT30" s="368"/>
      <c r="KU30" s="368"/>
      <c r="KV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4191" t="str">
        <f>IF(TITLE_NUMBER_PR_CHANGE="",IF(TITLE_NUMBER_PR="","",TITLE_NUMBER_PR),TITLE_NUMBER_PR_CHANGE)</f>
        <v>72/2</v>
      </c>
      <c r="AM31" s="4191"/>
      <c r="AN31" s="4191"/>
      <c r="AO31" s="4191"/>
      <c r="AP31" s="4191"/>
      <c r="AQ31" s="4191"/>
      <c r="AR31" s="4191"/>
      <c r="AS31" s="3374"/>
      <c r="AT31" s="4191" t="str">
        <f>IF(TITLE_NUMBER_PR_CHANGE="",IF(TITLE_NUMBER_PR="","",TITLE_NUMBER_PR),TITLE_NUMBER_PR_CHANGE)</f>
        <v>72/2</v>
      </c>
      <c r="AU31" s="4191"/>
      <c r="AV31" s="4191"/>
      <c r="AW31" s="4191"/>
      <c r="AX31" s="4191"/>
      <c r="AY31" s="4191"/>
      <c r="AZ31" s="4191"/>
      <c r="BA31" s="3374"/>
      <c r="BB31" s="4191" t="str">
        <f>IF(TITLE_NUMBER_PR_CHANGE="",IF(TITLE_NUMBER_PR="","",TITLE_NUMBER_PR),TITLE_NUMBER_PR_CHANGE)</f>
        <v>72/2</v>
      </c>
      <c r="BC31" s="4191"/>
      <c r="BD31" s="4191"/>
      <c r="BE31" s="4191"/>
      <c r="BF31" s="4191"/>
      <c r="BG31" s="4191"/>
      <c r="BH31" s="4191"/>
      <c r="BI31" s="3374"/>
      <c r="BJ31" s="4191" t="str">
        <f>IF(TITLE_NUMBER_PR_CHANGE="",IF(TITLE_NUMBER_PR="","",TITLE_NUMBER_PR),TITLE_NUMBER_PR_CHANGE)</f>
        <v>72/2</v>
      </c>
      <c r="BK31" s="4191"/>
      <c r="BL31" s="4191"/>
      <c r="BM31" s="4191"/>
      <c r="BN31" s="4191"/>
      <c r="BO31" s="4191"/>
      <c r="BP31" s="4191"/>
      <c r="BQ31" s="3374"/>
      <c r="BR31" s="4191" t="str">
        <f>IF(TITLE_NUMBER_PR_CHANGE="",IF(TITLE_NUMBER_PR="","",TITLE_NUMBER_PR),TITLE_NUMBER_PR_CHANGE)</f>
        <v>72/2</v>
      </c>
      <c r="BS31" s="4191"/>
      <c r="BT31" s="4191"/>
      <c r="BU31" s="4191"/>
      <c r="BV31" s="4191"/>
      <c r="BW31" s="4191"/>
      <c r="BX31" s="4191"/>
      <c r="BY31" s="3374"/>
      <c r="BZ31" s="4191" t="str">
        <f>IF(TITLE_NUMBER_PR_CHANGE="",IF(TITLE_NUMBER_PR="","",TITLE_NUMBER_PR),TITLE_NUMBER_PR_CHANGE)</f>
        <v>72/2</v>
      </c>
      <c r="CA31" s="4191"/>
      <c r="CB31" s="4191"/>
      <c r="CC31" s="4191"/>
      <c r="CD31" s="4191"/>
      <c r="CE31" s="4191"/>
      <c r="CF31" s="4191"/>
      <c r="CG31" s="3374"/>
      <c r="CH31" s="4191" t="str">
        <f>IF(TITLE_NUMBER_PR_CHANGE="",IF(TITLE_NUMBER_PR="","",TITLE_NUMBER_PR),TITLE_NUMBER_PR_CHANGE)</f>
        <v>72/2</v>
      </c>
      <c r="CI31" s="4191"/>
      <c r="CJ31" s="4191"/>
      <c r="CK31" s="4191"/>
      <c r="CL31" s="4191"/>
      <c r="CM31" s="4191"/>
      <c r="CN31" s="4191"/>
      <c r="CO31" s="3374"/>
      <c r="CP31" s="4191" t="str">
        <f>IF(TITLE_NUMBER_PR_CHANGE="",IF(TITLE_NUMBER_PR="","",TITLE_NUMBER_PR),TITLE_NUMBER_PR_CHANGE)</f>
        <v>72/2</v>
      </c>
      <c r="CQ31" s="4191"/>
      <c r="CR31" s="4191"/>
      <c r="CS31" s="4191"/>
      <c r="CT31" s="4191"/>
      <c r="CU31" s="4191"/>
      <c r="CV31" s="4191"/>
      <c r="CW31" s="3374"/>
      <c r="CX31" s="4191" t="str">
        <f>IF(TITLE_NUMBER_PR_CHANGE="",IF(TITLE_NUMBER_PR="","",TITLE_NUMBER_PR),TITLE_NUMBER_PR_CHANGE)</f>
        <v>72/2</v>
      </c>
      <c r="CY31" s="4191"/>
      <c r="CZ31" s="4191"/>
      <c r="DA31" s="4191"/>
      <c r="DB31" s="4191"/>
      <c r="DC31" s="4191"/>
      <c r="DD31" s="4191"/>
      <c r="DE31" s="3374"/>
      <c r="DF31" s="4191" t="str">
        <f>IF(TITLE_NUMBER_PR_CHANGE="",IF(TITLE_NUMBER_PR="","",TITLE_NUMBER_PR),TITLE_NUMBER_PR_CHANGE)</f>
        <v>72/2</v>
      </c>
      <c r="DG31" s="4191"/>
      <c r="DH31" s="4191"/>
      <c r="DI31" s="4191"/>
      <c r="DJ31" s="4191"/>
      <c r="DK31" s="4191"/>
      <c r="DL31" s="4191"/>
      <c r="DM31" s="3374"/>
      <c r="DN31" s="4191" t="str">
        <f>IF(TITLE_NUMBER_PR_CHANGE="",IF(TITLE_NUMBER_PR="","",TITLE_NUMBER_PR),TITLE_NUMBER_PR_CHANGE)</f>
        <v>72/2</v>
      </c>
      <c r="DO31" s="4191"/>
      <c r="DP31" s="4191"/>
      <c r="DQ31" s="4191"/>
      <c r="DR31" s="4191"/>
      <c r="DS31" s="4191"/>
      <c r="DT31" s="4191"/>
      <c r="DU31" s="3374"/>
      <c r="DV31" s="4191" t="str">
        <f>IF(TITLE_NUMBER_PR_CHANGE="",IF(TITLE_NUMBER_PR="","",TITLE_NUMBER_PR),TITLE_NUMBER_PR_CHANGE)</f>
        <v>72/2</v>
      </c>
      <c r="DW31" s="4191"/>
      <c r="DX31" s="4191"/>
      <c r="DY31" s="4191"/>
      <c r="DZ31" s="4191"/>
      <c r="EA31" s="4191"/>
      <c r="EB31" s="4191"/>
      <c r="EC31" s="3374"/>
      <c r="ED31" s="4191" t="str">
        <f>IF(TITLE_NUMBER_PR_CHANGE="",IF(TITLE_NUMBER_PR="","",TITLE_NUMBER_PR),TITLE_NUMBER_PR_CHANGE)</f>
        <v>72/2</v>
      </c>
      <c r="EE31" s="4191"/>
      <c r="EF31" s="4191"/>
      <c r="EG31" s="4191"/>
      <c r="EH31" s="4191"/>
      <c r="EI31" s="4191"/>
      <c r="EJ31" s="4191"/>
      <c r="EK31" s="3374"/>
      <c r="EL31" s="4191" t="str">
        <f>IF(TITLE_NUMBER_PR_CHANGE="",IF(TITLE_NUMBER_PR="","",TITLE_NUMBER_PR),TITLE_NUMBER_PR_CHANGE)</f>
        <v>72/2</v>
      </c>
      <c r="EM31" s="4191"/>
      <c r="EN31" s="4191"/>
      <c r="EO31" s="4191"/>
      <c r="EP31" s="4191"/>
      <c r="EQ31" s="4191"/>
      <c r="ER31" s="4191"/>
      <c r="ES31" s="3374"/>
      <c r="ET31" s="4191" t="str">
        <f>IF(TITLE_NUMBER_PR_CHANGE="",IF(TITLE_NUMBER_PR="","",TITLE_NUMBER_PR),TITLE_NUMBER_PR_CHANGE)</f>
        <v>72/2</v>
      </c>
      <c r="EU31" s="4191"/>
      <c r="EV31" s="4191"/>
      <c r="EW31" s="4191"/>
      <c r="EX31" s="4191"/>
      <c r="EY31" s="4191"/>
      <c r="EZ31" s="4191"/>
      <c r="FA31" s="3374"/>
      <c r="FB31" s="4191" t="str">
        <f>IF(TITLE_NUMBER_PR_CHANGE="",IF(TITLE_NUMBER_PR="","",TITLE_NUMBER_PR),TITLE_NUMBER_PR_CHANGE)</f>
        <v>72/2</v>
      </c>
      <c r="FC31" s="4191"/>
      <c r="FD31" s="4191"/>
      <c r="FE31" s="4191"/>
      <c r="FF31" s="4191"/>
      <c r="FG31" s="4191"/>
      <c r="FH31" s="4191"/>
      <c r="FI31" s="3374"/>
      <c r="FJ31" s="4191" t="str">
        <f>IF(TITLE_NUMBER_PR_CHANGE="",IF(TITLE_NUMBER_PR="","",TITLE_NUMBER_PR),TITLE_NUMBER_PR_CHANGE)</f>
        <v>72/2</v>
      </c>
      <c r="FK31" s="4191"/>
      <c r="FL31" s="4191"/>
      <c r="FM31" s="4191"/>
      <c r="FN31" s="4191"/>
      <c r="FO31" s="4191"/>
      <c r="FP31" s="4191"/>
      <c r="FQ31" s="3374"/>
      <c r="FR31" s="4191" t="str">
        <f>IF(TITLE_NUMBER_PR_CHANGE="",IF(TITLE_NUMBER_PR="","",TITLE_NUMBER_PR),TITLE_NUMBER_PR_CHANGE)</f>
        <v>72/2</v>
      </c>
      <c r="FS31" s="4191"/>
      <c r="FT31" s="4191"/>
      <c r="FU31" s="4191"/>
      <c r="FV31" s="4191"/>
      <c r="FW31" s="4191"/>
      <c r="FX31" s="4191"/>
      <c r="FY31" s="3374"/>
      <c r="FZ31" s="4191" t="str">
        <f>IF(TITLE_NUMBER_PR_CHANGE="",IF(TITLE_NUMBER_PR="","",TITLE_NUMBER_PR),TITLE_NUMBER_PR_CHANGE)</f>
        <v>72/2</v>
      </c>
      <c r="GA31" s="4191"/>
      <c r="GB31" s="4191"/>
      <c r="GC31" s="4191"/>
      <c r="GD31" s="4191"/>
      <c r="GE31" s="4191"/>
      <c r="GF31" s="4191"/>
      <c r="GG31" s="3374"/>
      <c r="GH31" s="4191" t="str">
        <f>IF(TITLE_NUMBER_PR_CHANGE="",IF(TITLE_NUMBER_PR="","",TITLE_NUMBER_PR),TITLE_NUMBER_PR_CHANGE)</f>
        <v>72/2</v>
      </c>
      <c r="GI31" s="4191"/>
      <c r="GJ31" s="4191"/>
      <c r="GK31" s="4191"/>
      <c r="GL31" s="4191"/>
      <c r="GM31" s="4191"/>
      <c r="GN31" s="4191"/>
      <c r="GO31" s="3374"/>
      <c r="GP31" s="4191" t="str">
        <f>IF(TITLE_NUMBER_PR_CHANGE="",IF(TITLE_NUMBER_PR="","",TITLE_NUMBER_PR),TITLE_NUMBER_PR_CHANGE)</f>
        <v>72/2</v>
      </c>
      <c r="GQ31" s="4191"/>
      <c r="GR31" s="4191"/>
      <c r="GS31" s="4191"/>
      <c r="GT31" s="4191"/>
      <c r="GU31" s="4191"/>
      <c r="GV31" s="4191"/>
      <c r="GW31" s="3374"/>
      <c r="GX31" s="4191" t="str">
        <f>IF(TITLE_NUMBER_PR_CHANGE="",IF(TITLE_NUMBER_PR="","",TITLE_NUMBER_PR),TITLE_NUMBER_PR_CHANGE)</f>
        <v>72/2</v>
      </c>
      <c r="GY31" s="4191"/>
      <c r="GZ31" s="4191"/>
      <c r="HA31" s="4191"/>
      <c r="HB31" s="4191"/>
      <c r="HC31" s="4191"/>
      <c r="HD31" s="4191"/>
      <c r="HE31" s="3374"/>
      <c r="HF31" s="4191" t="str">
        <f>IF(TITLE_NUMBER_PR_CHANGE="",IF(TITLE_NUMBER_PR="","",TITLE_NUMBER_PR),TITLE_NUMBER_PR_CHANGE)</f>
        <v>72/2</v>
      </c>
      <c r="HG31" s="4191"/>
      <c r="HH31" s="4191"/>
      <c r="HI31" s="4191"/>
      <c r="HJ31" s="4191"/>
      <c r="HK31" s="4191"/>
      <c r="HL31" s="4191"/>
      <c r="HM31" s="3374"/>
      <c r="HN31" s="4191" t="str">
        <f>IF(TITLE_NUMBER_PR_CHANGE="",IF(TITLE_NUMBER_PR="","",TITLE_NUMBER_PR),TITLE_NUMBER_PR_CHANGE)</f>
        <v>72/2</v>
      </c>
      <c r="HO31" s="4191"/>
      <c r="HP31" s="4191"/>
      <c r="HQ31" s="4191"/>
      <c r="HR31" s="4191"/>
      <c r="HS31" s="4191"/>
      <c r="HT31" s="4191"/>
      <c r="HU31" s="3374"/>
      <c r="HV31" s="4191" t="str">
        <f>IF(TITLE_NUMBER_PR_CHANGE="",IF(TITLE_NUMBER_PR="","",TITLE_NUMBER_PR),TITLE_NUMBER_PR_CHANGE)</f>
        <v>72/2</v>
      </c>
      <c r="HW31" s="4191"/>
      <c r="HX31" s="4191"/>
      <c r="HY31" s="4191"/>
      <c r="HZ31" s="4191"/>
      <c r="IA31" s="4191"/>
      <c r="IB31" s="4191"/>
      <c r="IC31" s="3374"/>
      <c r="ID31" s="4191" t="str">
        <f>IF(TITLE_NUMBER_PR_CHANGE="",IF(TITLE_NUMBER_PR="","",TITLE_NUMBER_PR),TITLE_NUMBER_PR_CHANGE)</f>
        <v>72/2</v>
      </c>
      <c r="IE31" s="4191"/>
      <c r="IF31" s="4191"/>
      <c r="IG31" s="4191"/>
      <c r="IH31" s="4191"/>
      <c r="II31" s="4191"/>
      <c r="IJ31" s="4191"/>
      <c r="IK31" s="3374"/>
      <c r="IL31" s="4191" t="str">
        <f>IF(TITLE_NUMBER_PR_CHANGE="",IF(TITLE_NUMBER_PR="","",TITLE_NUMBER_PR),TITLE_NUMBER_PR_CHANGE)</f>
        <v>72/2</v>
      </c>
      <c r="IM31" s="4191"/>
      <c r="IN31" s="4191"/>
      <c r="IO31" s="4191"/>
      <c r="IP31" s="4191"/>
      <c r="IQ31" s="4191"/>
      <c r="IR31" s="4191"/>
      <c r="IS31" s="3374"/>
      <c r="IT31" s="4191" t="str">
        <f>IF(TITLE_NUMBER_PR_CHANGE="",IF(TITLE_NUMBER_PR="","",TITLE_NUMBER_PR),TITLE_NUMBER_PR_CHANGE)</f>
        <v>72/2</v>
      </c>
      <c r="IU31" s="4191"/>
      <c r="IV31" s="4191"/>
      <c r="IW31" s="4191"/>
      <c r="IX31" s="4191"/>
      <c r="IY31" s="4191"/>
      <c r="IZ31" s="4191"/>
      <c r="JA31" s="3374"/>
      <c r="JB31" s="4191" t="str">
        <f>IF(TITLE_NUMBER_PR_CHANGE="",IF(TITLE_NUMBER_PR="","",TITLE_NUMBER_PR),TITLE_NUMBER_PR_CHANGE)</f>
        <v>72/2</v>
      </c>
      <c r="JC31" s="4191"/>
      <c r="JD31" s="4191"/>
      <c r="JE31" s="4191"/>
      <c r="JF31" s="4191"/>
      <c r="JG31" s="4191"/>
      <c r="JH31" s="4191"/>
      <c r="JI31" s="3374"/>
      <c r="JJ31" s="4191" t="str">
        <f>IF(TITLE_NUMBER_PR_CHANGE="",IF(TITLE_NUMBER_PR="","",TITLE_NUMBER_PR),TITLE_NUMBER_PR_CHANGE)</f>
        <v>72/2</v>
      </c>
      <c r="JK31" s="4191"/>
      <c r="JL31" s="4191"/>
      <c r="JM31" s="4191"/>
      <c r="JN31" s="4191"/>
      <c r="JO31" s="4191"/>
      <c r="JP31" s="4191"/>
      <c r="JQ31" s="3374"/>
      <c r="JR31" s="4191" t="str">
        <f>IF(TITLE_NUMBER_PR_CHANGE="",IF(TITLE_NUMBER_PR="","",TITLE_NUMBER_PR),TITLE_NUMBER_PR_CHANGE)</f>
        <v>72/2</v>
      </c>
      <c r="JS31" s="4191"/>
      <c r="JT31" s="4191"/>
      <c r="JU31" s="4191"/>
      <c r="JV31" s="4191"/>
      <c r="JW31" s="4191"/>
      <c r="JX31" s="4191"/>
      <c r="JY31" s="3374"/>
      <c r="JZ31" s="4191" t="str">
        <f>IF(TITLE_NUMBER_PR_CHANGE="",IF(TITLE_NUMBER_PR="","",TITLE_NUMBER_PR),TITLE_NUMBER_PR_CHANGE)</f>
        <v>72/2</v>
      </c>
      <c r="KA31" s="4191"/>
      <c r="KB31" s="4191"/>
      <c r="KC31" s="4191"/>
      <c r="KD31" s="4191"/>
      <c r="KE31" s="4191"/>
      <c r="KF31" s="4191"/>
      <c r="KG31" s="3374"/>
      <c r="KH31" s="4191" t="str">
        <f>IF(TITLE_NUMBER_PR_CHANGE="",IF(TITLE_NUMBER_PR="","",TITLE_NUMBER_PR),TITLE_NUMBER_PR_CHANGE)</f>
        <v>72/2</v>
      </c>
      <c r="KI31" s="4191"/>
      <c r="KJ31" s="4191"/>
      <c r="KK31" s="4191"/>
      <c r="KL31" s="4191"/>
      <c r="KM31" s="4191"/>
      <c r="KN31" s="4191"/>
      <c r="KO31" s="3374"/>
      <c r="KP31" s="322"/>
      <c r="KQ31" s="268"/>
      <c r="KR31" s="368"/>
      <c r="KS31" s="368"/>
      <c r="KT31" s="368"/>
      <c r="KU31" s="368"/>
      <c r="KV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4191" t="str">
        <f>IF(TITLE_IST_PUB_CHANGE="",IF(TITLE_IST_PUB="","",TITLE_IST_PUB),TITLE_IST_PUB_CHANGE)</f>
        <v>http://pravo.gov.ru Номер опубликования: 2501202312270033 Дата опубликования: 27.12.2023</v>
      </c>
      <c r="AM32" s="4191"/>
      <c r="AN32" s="4191"/>
      <c r="AO32" s="4191"/>
      <c r="AP32" s="4191"/>
      <c r="AQ32" s="4191"/>
      <c r="AR32" s="4191"/>
      <c r="AS32" s="3374"/>
      <c r="AT32" s="4191" t="str">
        <f>IF(TITLE_IST_PUB_CHANGE="",IF(TITLE_IST_PUB="","",TITLE_IST_PUB),TITLE_IST_PUB_CHANGE)</f>
        <v>http://pravo.gov.ru Номер опубликования: 2501202312270033 Дата опубликования: 27.12.2023</v>
      </c>
      <c r="AU32" s="4191"/>
      <c r="AV32" s="4191"/>
      <c r="AW32" s="4191"/>
      <c r="AX32" s="4191"/>
      <c r="AY32" s="4191"/>
      <c r="AZ32" s="4191"/>
      <c r="BA32" s="3374"/>
      <c r="BB32" s="4191" t="str">
        <f>IF(TITLE_IST_PUB_CHANGE="",IF(TITLE_IST_PUB="","",TITLE_IST_PUB),TITLE_IST_PUB_CHANGE)</f>
        <v>http://pravo.gov.ru Номер опубликования: 2501202312270033 Дата опубликования: 27.12.2023</v>
      </c>
      <c r="BC32" s="4191"/>
      <c r="BD32" s="4191"/>
      <c r="BE32" s="4191"/>
      <c r="BF32" s="4191"/>
      <c r="BG32" s="4191"/>
      <c r="BH32" s="4191"/>
      <c r="BI32" s="3374"/>
      <c r="BJ32" s="4191" t="str">
        <f>IF(TITLE_IST_PUB_CHANGE="",IF(TITLE_IST_PUB="","",TITLE_IST_PUB),TITLE_IST_PUB_CHANGE)</f>
        <v>http://pravo.gov.ru Номер опубликования: 2501202312270033 Дата опубликования: 27.12.2023</v>
      </c>
      <c r="BK32" s="4191"/>
      <c r="BL32" s="4191"/>
      <c r="BM32" s="4191"/>
      <c r="BN32" s="4191"/>
      <c r="BO32" s="4191"/>
      <c r="BP32" s="4191"/>
      <c r="BQ32" s="3374"/>
      <c r="BR32" s="4191" t="str">
        <f>IF(TITLE_IST_PUB_CHANGE="",IF(TITLE_IST_PUB="","",TITLE_IST_PUB),TITLE_IST_PUB_CHANGE)</f>
        <v>http://pravo.gov.ru Номер опубликования: 2501202312270033 Дата опубликования: 27.12.2023</v>
      </c>
      <c r="BS32" s="4191"/>
      <c r="BT32" s="4191"/>
      <c r="BU32" s="4191"/>
      <c r="BV32" s="4191"/>
      <c r="BW32" s="4191"/>
      <c r="BX32" s="4191"/>
      <c r="BY32" s="3374"/>
      <c r="BZ32" s="4191" t="str">
        <f>IF(TITLE_IST_PUB_CHANGE="",IF(TITLE_IST_PUB="","",TITLE_IST_PUB),TITLE_IST_PUB_CHANGE)</f>
        <v>http://pravo.gov.ru Номер опубликования: 2501202312270033 Дата опубликования: 27.12.2023</v>
      </c>
      <c r="CA32" s="4191"/>
      <c r="CB32" s="4191"/>
      <c r="CC32" s="4191"/>
      <c r="CD32" s="4191"/>
      <c r="CE32" s="4191"/>
      <c r="CF32" s="4191"/>
      <c r="CG32" s="3374"/>
      <c r="CH32" s="4191" t="str">
        <f>IF(TITLE_IST_PUB_CHANGE="",IF(TITLE_IST_PUB="","",TITLE_IST_PUB),TITLE_IST_PUB_CHANGE)</f>
        <v>http://pravo.gov.ru Номер опубликования: 2501202312270033 Дата опубликования: 27.12.2023</v>
      </c>
      <c r="CI32" s="4191"/>
      <c r="CJ32" s="4191"/>
      <c r="CK32" s="4191"/>
      <c r="CL32" s="4191"/>
      <c r="CM32" s="4191"/>
      <c r="CN32" s="4191"/>
      <c r="CO32" s="3374"/>
      <c r="CP32" s="4191" t="str">
        <f>IF(TITLE_IST_PUB_CHANGE="",IF(TITLE_IST_PUB="","",TITLE_IST_PUB),TITLE_IST_PUB_CHANGE)</f>
        <v>http://pravo.gov.ru Номер опубликования: 2501202312270033 Дата опубликования: 27.12.2023</v>
      </c>
      <c r="CQ32" s="4191"/>
      <c r="CR32" s="4191"/>
      <c r="CS32" s="4191"/>
      <c r="CT32" s="4191"/>
      <c r="CU32" s="4191"/>
      <c r="CV32" s="4191"/>
      <c r="CW32" s="3374"/>
      <c r="CX32" s="4191" t="str">
        <f>IF(TITLE_IST_PUB_CHANGE="",IF(TITLE_IST_PUB="","",TITLE_IST_PUB),TITLE_IST_PUB_CHANGE)</f>
        <v>http://pravo.gov.ru Номер опубликования: 2501202312270033 Дата опубликования: 27.12.2023</v>
      </c>
      <c r="CY32" s="4191"/>
      <c r="CZ32" s="4191"/>
      <c r="DA32" s="4191"/>
      <c r="DB32" s="4191"/>
      <c r="DC32" s="4191"/>
      <c r="DD32" s="4191"/>
      <c r="DE32" s="3374"/>
      <c r="DF32" s="4191" t="str">
        <f>IF(TITLE_IST_PUB_CHANGE="",IF(TITLE_IST_PUB="","",TITLE_IST_PUB),TITLE_IST_PUB_CHANGE)</f>
        <v>http://pravo.gov.ru Номер опубликования: 2501202312270033 Дата опубликования: 27.12.2023</v>
      </c>
      <c r="DG32" s="4191"/>
      <c r="DH32" s="4191"/>
      <c r="DI32" s="4191"/>
      <c r="DJ32" s="4191"/>
      <c r="DK32" s="4191"/>
      <c r="DL32" s="4191"/>
      <c r="DM32" s="3374"/>
      <c r="DN32" s="4191" t="str">
        <f>IF(TITLE_IST_PUB_CHANGE="",IF(TITLE_IST_PUB="","",TITLE_IST_PUB),TITLE_IST_PUB_CHANGE)</f>
        <v>http://pravo.gov.ru Номер опубликования: 2501202312270033 Дата опубликования: 27.12.2023</v>
      </c>
      <c r="DO32" s="4191"/>
      <c r="DP32" s="4191"/>
      <c r="DQ32" s="4191"/>
      <c r="DR32" s="4191"/>
      <c r="DS32" s="4191"/>
      <c r="DT32" s="4191"/>
      <c r="DU32" s="3374"/>
      <c r="DV32" s="4191" t="str">
        <f>IF(TITLE_IST_PUB_CHANGE="",IF(TITLE_IST_PUB="","",TITLE_IST_PUB),TITLE_IST_PUB_CHANGE)</f>
        <v>http://pravo.gov.ru Номер опубликования: 2501202312270033 Дата опубликования: 27.12.2023</v>
      </c>
      <c r="DW32" s="4191"/>
      <c r="DX32" s="4191"/>
      <c r="DY32" s="4191"/>
      <c r="DZ32" s="4191"/>
      <c r="EA32" s="4191"/>
      <c r="EB32" s="4191"/>
      <c r="EC32" s="3374"/>
      <c r="ED32" s="4191" t="str">
        <f>IF(TITLE_IST_PUB_CHANGE="",IF(TITLE_IST_PUB="","",TITLE_IST_PUB),TITLE_IST_PUB_CHANGE)</f>
        <v>http://pravo.gov.ru Номер опубликования: 2501202312270033 Дата опубликования: 27.12.2023</v>
      </c>
      <c r="EE32" s="4191"/>
      <c r="EF32" s="4191"/>
      <c r="EG32" s="4191"/>
      <c r="EH32" s="4191"/>
      <c r="EI32" s="4191"/>
      <c r="EJ32" s="4191"/>
      <c r="EK32" s="3374"/>
      <c r="EL32" s="4191" t="str">
        <f>IF(TITLE_IST_PUB_CHANGE="",IF(TITLE_IST_PUB="","",TITLE_IST_PUB),TITLE_IST_PUB_CHANGE)</f>
        <v>http://pravo.gov.ru Номер опубликования: 2501202312270033 Дата опубликования: 27.12.2023</v>
      </c>
      <c r="EM32" s="4191"/>
      <c r="EN32" s="4191"/>
      <c r="EO32" s="4191"/>
      <c r="EP32" s="4191"/>
      <c r="EQ32" s="4191"/>
      <c r="ER32" s="4191"/>
      <c r="ES32" s="3374"/>
      <c r="ET32" s="4191" t="str">
        <f>IF(TITLE_IST_PUB_CHANGE="",IF(TITLE_IST_PUB="","",TITLE_IST_PUB),TITLE_IST_PUB_CHANGE)</f>
        <v>http://pravo.gov.ru Номер опубликования: 2501202312270033 Дата опубликования: 27.12.2023</v>
      </c>
      <c r="EU32" s="4191"/>
      <c r="EV32" s="4191"/>
      <c r="EW32" s="4191"/>
      <c r="EX32" s="4191"/>
      <c r="EY32" s="4191"/>
      <c r="EZ32" s="4191"/>
      <c r="FA32" s="3374"/>
      <c r="FB32" s="4191" t="str">
        <f>IF(TITLE_IST_PUB_CHANGE="",IF(TITLE_IST_PUB="","",TITLE_IST_PUB),TITLE_IST_PUB_CHANGE)</f>
        <v>http://pravo.gov.ru Номер опубликования: 2501202312270033 Дата опубликования: 27.12.2023</v>
      </c>
      <c r="FC32" s="4191"/>
      <c r="FD32" s="4191"/>
      <c r="FE32" s="4191"/>
      <c r="FF32" s="4191"/>
      <c r="FG32" s="4191"/>
      <c r="FH32" s="4191"/>
      <c r="FI32" s="3374"/>
      <c r="FJ32" s="4191" t="str">
        <f>IF(TITLE_IST_PUB_CHANGE="",IF(TITLE_IST_PUB="","",TITLE_IST_PUB),TITLE_IST_PUB_CHANGE)</f>
        <v>http://pravo.gov.ru Номер опубликования: 2501202312270033 Дата опубликования: 27.12.2023</v>
      </c>
      <c r="FK32" s="4191"/>
      <c r="FL32" s="4191"/>
      <c r="FM32" s="4191"/>
      <c r="FN32" s="4191"/>
      <c r="FO32" s="4191"/>
      <c r="FP32" s="4191"/>
      <c r="FQ32" s="3374"/>
      <c r="FR32" s="4191" t="str">
        <f>IF(TITLE_IST_PUB_CHANGE="",IF(TITLE_IST_PUB="","",TITLE_IST_PUB),TITLE_IST_PUB_CHANGE)</f>
        <v>http://pravo.gov.ru Номер опубликования: 2501202312270033 Дата опубликования: 27.12.2023</v>
      </c>
      <c r="FS32" s="4191"/>
      <c r="FT32" s="4191"/>
      <c r="FU32" s="4191"/>
      <c r="FV32" s="4191"/>
      <c r="FW32" s="4191"/>
      <c r="FX32" s="4191"/>
      <c r="FY32" s="3374"/>
      <c r="FZ32" s="4191" t="str">
        <f>IF(TITLE_IST_PUB_CHANGE="",IF(TITLE_IST_PUB="","",TITLE_IST_PUB),TITLE_IST_PUB_CHANGE)</f>
        <v>http://pravo.gov.ru Номер опубликования: 2501202312270033 Дата опубликования: 27.12.2023</v>
      </c>
      <c r="GA32" s="4191"/>
      <c r="GB32" s="4191"/>
      <c r="GC32" s="4191"/>
      <c r="GD32" s="4191"/>
      <c r="GE32" s="4191"/>
      <c r="GF32" s="4191"/>
      <c r="GG32" s="3374"/>
      <c r="GH32" s="4191" t="str">
        <f>IF(TITLE_IST_PUB_CHANGE="",IF(TITLE_IST_PUB="","",TITLE_IST_PUB),TITLE_IST_PUB_CHANGE)</f>
        <v>http://pravo.gov.ru Номер опубликования: 2501202312270033 Дата опубликования: 27.12.2023</v>
      </c>
      <c r="GI32" s="4191"/>
      <c r="GJ32" s="4191"/>
      <c r="GK32" s="4191"/>
      <c r="GL32" s="4191"/>
      <c r="GM32" s="4191"/>
      <c r="GN32" s="4191"/>
      <c r="GO32" s="3374"/>
      <c r="GP32" s="4191" t="str">
        <f>IF(TITLE_IST_PUB_CHANGE="",IF(TITLE_IST_PUB="","",TITLE_IST_PUB),TITLE_IST_PUB_CHANGE)</f>
        <v>http://pravo.gov.ru Номер опубликования: 2501202312270033 Дата опубликования: 27.12.2023</v>
      </c>
      <c r="GQ32" s="4191"/>
      <c r="GR32" s="4191"/>
      <c r="GS32" s="4191"/>
      <c r="GT32" s="4191"/>
      <c r="GU32" s="4191"/>
      <c r="GV32" s="4191"/>
      <c r="GW32" s="3374"/>
      <c r="GX32" s="4191" t="str">
        <f>IF(TITLE_IST_PUB_CHANGE="",IF(TITLE_IST_PUB="","",TITLE_IST_PUB),TITLE_IST_PUB_CHANGE)</f>
        <v>http://pravo.gov.ru Номер опубликования: 2501202312270033 Дата опубликования: 27.12.2023</v>
      </c>
      <c r="GY32" s="4191"/>
      <c r="GZ32" s="4191"/>
      <c r="HA32" s="4191"/>
      <c r="HB32" s="4191"/>
      <c r="HC32" s="4191"/>
      <c r="HD32" s="4191"/>
      <c r="HE32" s="3374"/>
      <c r="HF32" s="4191" t="str">
        <f>IF(TITLE_IST_PUB_CHANGE="",IF(TITLE_IST_PUB="","",TITLE_IST_PUB),TITLE_IST_PUB_CHANGE)</f>
        <v>http://pravo.gov.ru Номер опубликования: 2501202312270033 Дата опубликования: 27.12.2023</v>
      </c>
      <c r="HG32" s="4191"/>
      <c r="HH32" s="4191"/>
      <c r="HI32" s="4191"/>
      <c r="HJ32" s="4191"/>
      <c r="HK32" s="4191"/>
      <c r="HL32" s="4191"/>
      <c r="HM32" s="3374"/>
      <c r="HN32" s="4191" t="str">
        <f>IF(TITLE_IST_PUB_CHANGE="",IF(TITLE_IST_PUB="","",TITLE_IST_PUB),TITLE_IST_PUB_CHANGE)</f>
        <v>http://pravo.gov.ru Номер опубликования: 2501202312270033 Дата опубликования: 27.12.2023</v>
      </c>
      <c r="HO32" s="4191"/>
      <c r="HP32" s="4191"/>
      <c r="HQ32" s="4191"/>
      <c r="HR32" s="4191"/>
      <c r="HS32" s="4191"/>
      <c r="HT32" s="4191"/>
      <c r="HU32" s="3374"/>
      <c r="HV32" s="4191" t="str">
        <f>IF(TITLE_IST_PUB_CHANGE="",IF(TITLE_IST_PUB="","",TITLE_IST_PUB),TITLE_IST_PUB_CHANGE)</f>
        <v>http://pravo.gov.ru Номер опубликования: 2501202312270033 Дата опубликования: 27.12.2023</v>
      </c>
      <c r="HW32" s="4191"/>
      <c r="HX32" s="4191"/>
      <c r="HY32" s="4191"/>
      <c r="HZ32" s="4191"/>
      <c r="IA32" s="4191"/>
      <c r="IB32" s="4191"/>
      <c r="IC32" s="3374"/>
      <c r="ID32" s="4191" t="str">
        <f>IF(TITLE_IST_PUB_CHANGE="",IF(TITLE_IST_PUB="","",TITLE_IST_PUB),TITLE_IST_PUB_CHANGE)</f>
        <v>http://pravo.gov.ru Номер опубликования: 2501202312270033 Дата опубликования: 27.12.2023</v>
      </c>
      <c r="IE32" s="4191"/>
      <c r="IF32" s="4191"/>
      <c r="IG32" s="4191"/>
      <c r="IH32" s="4191"/>
      <c r="II32" s="4191"/>
      <c r="IJ32" s="4191"/>
      <c r="IK32" s="3374"/>
      <c r="IL32" s="4191" t="str">
        <f>IF(TITLE_IST_PUB_CHANGE="",IF(TITLE_IST_PUB="","",TITLE_IST_PUB),TITLE_IST_PUB_CHANGE)</f>
        <v>http://pravo.gov.ru Номер опубликования: 2501202312270033 Дата опубликования: 27.12.2023</v>
      </c>
      <c r="IM32" s="4191"/>
      <c r="IN32" s="4191"/>
      <c r="IO32" s="4191"/>
      <c r="IP32" s="4191"/>
      <c r="IQ32" s="4191"/>
      <c r="IR32" s="4191"/>
      <c r="IS32" s="3374"/>
      <c r="IT32" s="4191" t="str">
        <f>IF(TITLE_IST_PUB_CHANGE="",IF(TITLE_IST_PUB="","",TITLE_IST_PUB),TITLE_IST_PUB_CHANGE)</f>
        <v>http://pravo.gov.ru Номер опубликования: 2501202312270033 Дата опубликования: 27.12.2023</v>
      </c>
      <c r="IU32" s="4191"/>
      <c r="IV32" s="4191"/>
      <c r="IW32" s="4191"/>
      <c r="IX32" s="4191"/>
      <c r="IY32" s="4191"/>
      <c r="IZ32" s="4191"/>
      <c r="JA32" s="3374"/>
      <c r="JB32" s="4191" t="str">
        <f>IF(TITLE_IST_PUB_CHANGE="",IF(TITLE_IST_PUB="","",TITLE_IST_PUB),TITLE_IST_PUB_CHANGE)</f>
        <v>http://pravo.gov.ru Номер опубликования: 2501202312270033 Дата опубликования: 27.12.2023</v>
      </c>
      <c r="JC32" s="4191"/>
      <c r="JD32" s="4191"/>
      <c r="JE32" s="4191"/>
      <c r="JF32" s="4191"/>
      <c r="JG32" s="4191"/>
      <c r="JH32" s="4191"/>
      <c r="JI32" s="3374"/>
      <c r="JJ32" s="4191" t="str">
        <f>IF(TITLE_IST_PUB_CHANGE="",IF(TITLE_IST_PUB="","",TITLE_IST_PUB),TITLE_IST_PUB_CHANGE)</f>
        <v>http://pravo.gov.ru Номер опубликования: 2501202312270033 Дата опубликования: 27.12.2023</v>
      </c>
      <c r="JK32" s="4191"/>
      <c r="JL32" s="4191"/>
      <c r="JM32" s="4191"/>
      <c r="JN32" s="4191"/>
      <c r="JO32" s="4191"/>
      <c r="JP32" s="4191"/>
      <c r="JQ32" s="3374"/>
      <c r="JR32" s="4191" t="str">
        <f>IF(TITLE_IST_PUB_CHANGE="",IF(TITLE_IST_PUB="","",TITLE_IST_PUB),TITLE_IST_PUB_CHANGE)</f>
        <v>http://pravo.gov.ru Номер опубликования: 2501202312270033 Дата опубликования: 27.12.2023</v>
      </c>
      <c r="JS32" s="4191"/>
      <c r="JT32" s="4191"/>
      <c r="JU32" s="4191"/>
      <c r="JV32" s="4191"/>
      <c r="JW32" s="4191"/>
      <c r="JX32" s="4191"/>
      <c r="JY32" s="3374"/>
      <c r="JZ32" s="4191" t="str">
        <f>IF(TITLE_IST_PUB_CHANGE="",IF(TITLE_IST_PUB="","",TITLE_IST_PUB),TITLE_IST_PUB_CHANGE)</f>
        <v>http://pravo.gov.ru Номер опубликования: 2501202312270033 Дата опубликования: 27.12.2023</v>
      </c>
      <c r="KA32" s="4191"/>
      <c r="KB32" s="4191"/>
      <c r="KC32" s="4191"/>
      <c r="KD32" s="4191"/>
      <c r="KE32" s="4191"/>
      <c r="KF32" s="4191"/>
      <c r="KG32" s="3374"/>
      <c r="KH32" s="4191" t="str">
        <f>IF(TITLE_IST_PUB_CHANGE="",IF(TITLE_IST_PUB="","",TITLE_IST_PUB),TITLE_IST_PUB_CHANGE)</f>
        <v>http://pravo.gov.ru Номер опубликования: 2501202312270033 Дата опубликования: 27.12.2023</v>
      </c>
      <c r="KI32" s="4191"/>
      <c r="KJ32" s="4191"/>
      <c r="KK32" s="4191"/>
      <c r="KL32" s="4191"/>
      <c r="KM32" s="4191"/>
      <c r="KN32" s="4191"/>
      <c r="KO32" s="3374"/>
      <c r="KP32" s="322"/>
      <c r="KQ32" s="268"/>
      <c r="KR32" s="368"/>
      <c r="KS32" s="368"/>
      <c r="KT32" s="368"/>
      <c r="KU32" s="368"/>
      <c r="KV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4190"/>
      <c r="AM33" s="4190"/>
      <c r="AN33" s="4190"/>
      <c r="AO33" s="4190"/>
      <c r="AP33" s="4190"/>
      <c r="AQ33" s="4190"/>
      <c r="AR33" s="4190"/>
      <c r="AS33" s="4190"/>
      <c r="AT33" s="4190"/>
      <c r="AU33" s="4190"/>
      <c r="AV33" s="4190"/>
      <c r="AW33" s="4190"/>
      <c r="AX33" s="4190"/>
      <c r="AY33" s="4190"/>
      <c r="AZ33" s="4190"/>
      <c r="BA33" s="4190"/>
      <c r="BB33" s="4190"/>
      <c r="BC33" s="4190"/>
      <c r="BD33" s="4190"/>
      <c r="BE33" s="4190"/>
      <c r="BF33" s="4190"/>
      <c r="BG33" s="4190"/>
      <c r="BH33" s="4190"/>
      <c r="BI33" s="4190"/>
      <c r="BJ33" s="4190"/>
      <c r="BK33" s="4190"/>
      <c r="BL33" s="4190"/>
      <c r="BM33" s="4190"/>
      <c r="BN33" s="4190"/>
      <c r="BO33" s="4190"/>
      <c r="BP33" s="4190"/>
      <c r="BQ33" s="4190"/>
      <c r="BR33" s="4190"/>
      <c r="BS33" s="4190"/>
      <c r="BT33" s="4190"/>
      <c r="BU33" s="4190"/>
      <c r="BV33" s="4190"/>
      <c r="BW33" s="4190"/>
      <c r="BX33" s="4190"/>
      <c r="BY33" s="4190"/>
      <c r="BZ33" s="4190"/>
      <c r="CA33" s="4190"/>
      <c r="CB33" s="4190"/>
      <c r="CC33" s="4190"/>
      <c r="CD33" s="4190"/>
      <c r="CE33" s="4190"/>
      <c r="CF33" s="4190"/>
      <c r="CG33" s="4190"/>
      <c r="CH33" s="4190"/>
      <c r="CI33" s="4190"/>
      <c r="CJ33" s="4190"/>
      <c r="CK33" s="4190"/>
      <c r="CL33" s="4190"/>
      <c r="CM33" s="4190"/>
      <c r="CN33" s="4190"/>
      <c r="CO33" s="4190"/>
      <c r="CP33" s="4190"/>
      <c r="CQ33" s="4190"/>
      <c r="CR33" s="4190"/>
      <c r="CS33" s="4190"/>
      <c r="CT33" s="4190"/>
      <c r="CU33" s="4190"/>
      <c r="CV33" s="4190"/>
      <c r="CW33" s="4190"/>
      <c r="CX33" s="4190"/>
      <c r="CY33" s="4190"/>
      <c r="CZ33" s="4190"/>
      <c r="DA33" s="4190"/>
      <c r="DB33" s="4190"/>
      <c r="DC33" s="4190"/>
      <c r="DD33" s="4190"/>
      <c r="DE33" s="4190"/>
      <c r="DF33" s="4190"/>
      <c r="DG33" s="4190"/>
      <c r="DH33" s="4190"/>
      <c r="DI33" s="4190"/>
      <c r="DJ33" s="4190"/>
      <c r="DK33" s="4190"/>
      <c r="DL33" s="4190"/>
      <c r="DM33" s="4190"/>
      <c r="DN33" s="4190"/>
      <c r="DO33" s="4190"/>
      <c r="DP33" s="4190"/>
      <c r="DQ33" s="4190"/>
      <c r="DR33" s="4190"/>
      <c r="DS33" s="4190"/>
      <c r="DT33" s="4190"/>
      <c r="DU33" s="4190"/>
      <c r="DV33" s="4190"/>
      <c r="DW33" s="4190"/>
      <c r="DX33" s="4190"/>
      <c r="DY33" s="4190"/>
      <c r="DZ33" s="4190"/>
      <c r="EA33" s="4190"/>
      <c r="EB33" s="4190"/>
      <c r="EC33" s="4190"/>
      <c r="ED33" s="4190"/>
      <c r="EE33" s="4190"/>
      <c r="EF33" s="4190"/>
      <c r="EG33" s="4190"/>
      <c r="EH33" s="4190"/>
      <c r="EI33" s="4190"/>
      <c r="EJ33" s="4190"/>
      <c r="EK33" s="4190"/>
      <c r="EL33" s="4190"/>
      <c r="EM33" s="4190"/>
      <c r="EN33" s="4190"/>
      <c r="EO33" s="4190"/>
      <c r="EP33" s="4190"/>
      <c r="EQ33" s="4190"/>
      <c r="ER33" s="4190"/>
      <c r="ES33" s="4190"/>
      <c r="ET33" s="4190"/>
      <c r="EU33" s="4190"/>
      <c r="EV33" s="4190"/>
      <c r="EW33" s="4190"/>
      <c r="EX33" s="4190"/>
      <c r="EY33" s="4190"/>
      <c r="EZ33" s="4190"/>
      <c r="FA33" s="4190"/>
      <c r="FB33" s="4190"/>
      <c r="FC33" s="4190"/>
      <c r="FD33" s="4190"/>
      <c r="FE33" s="4190"/>
      <c r="FF33" s="4190"/>
      <c r="FG33" s="4190"/>
      <c r="FH33" s="4190"/>
      <c r="FI33" s="4190"/>
      <c r="FJ33" s="4190"/>
      <c r="FK33" s="4190"/>
      <c r="FL33" s="4190"/>
      <c r="FM33" s="4190"/>
      <c r="FN33" s="4190"/>
      <c r="FO33" s="4190"/>
      <c r="FP33" s="4190"/>
      <c r="FQ33" s="4190"/>
      <c r="FR33" s="4190"/>
      <c r="FS33" s="4190"/>
      <c r="FT33" s="4190"/>
      <c r="FU33" s="4190"/>
      <c r="FV33" s="4190"/>
      <c r="FW33" s="4190"/>
      <c r="FX33" s="4190"/>
      <c r="FY33" s="4190"/>
      <c r="FZ33" s="4190"/>
      <c r="GA33" s="4190"/>
      <c r="GB33" s="4190"/>
      <c r="GC33" s="4190"/>
      <c r="GD33" s="4190"/>
      <c r="GE33" s="4190"/>
      <c r="GF33" s="4190"/>
      <c r="GG33" s="4190"/>
      <c r="GH33" s="4190"/>
      <c r="GI33" s="4190"/>
      <c r="GJ33" s="4190"/>
      <c r="GK33" s="4190"/>
      <c r="GL33" s="4190"/>
      <c r="GM33" s="4190"/>
      <c r="GN33" s="4190"/>
      <c r="GO33" s="4190"/>
      <c r="GP33" s="4190"/>
      <c r="GQ33" s="4190"/>
      <c r="GR33" s="4190"/>
      <c r="GS33" s="4190"/>
      <c r="GT33" s="4190"/>
      <c r="GU33" s="4190"/>
      <c r="GV33" s="4190"/>
      <c r="GW33" s="4190"/>
      <c r="GX33" s="4190"/>
      <c r="GY33" s="4190"/>
      <c r="GZ33" s="4190"/>
      <c r="HA33" s="4190"/>
      <c r="HB33" s="4190"/>
      <c r="HC33" s="4190"/>
      <c r="HD33" s="4190"/>
      <c r="HE33" s="4190"/>
      <c r="HF33" s="4190"/>
      <c r="HG33" s="4190"/>
      <c r="HH33" s="4190"/>
      <c r="HI33" s="4190"/>
      <c r="HJ33" s="4190"/>
      <c r="HK33" s="4190"/>
      <c r="HL33" s="4190"/>
      <c r="HM33" s="4190"/>
      <c r="HN33" s="4190"/>
      <c r="HO33" s="4190"/>
      <c r="HP33" s="4190"/>
      <c r="HQ33" s="4190"/>
      <c r="HR33" s="4190"/>
      <c r="HS33" s="4190"/>
      <c r="HT33" s="4190"/>
      <c r="HU33" s="4190"/>
      <c r="HV33" s="4190"/>
      <c r="HW33" s="4190"/>
      <c r="HX33" s="4190"/>
      <c r="HY33" s="4190"/>
      <c r="HZ33" s="4190"/>
      <c r="IA33" s="4190"/>
      <c r="IB33" s="4190"/>
      <c r="IC33" s="4190"/>
      <c r="ID33" s="4190"/>
      <c r="IE33" s="4190"/>
      <c r="IF33" s="4190"/>
      <c r="IG33" s="4190"/>
      <c r="IH33" s="4190"/>
      <c r="II33" s="4190"/>
      <c r="IJ33" s="4190"/>
      <c r="IK33" s="4190"/>
      <c r="IL33" s="4190"/>
      <c r="IM33" s="4190"/>
      <c r="IN33" s="4190"/>
      <c r="IO33" s="4190"/>
      <c r="IP33" s="4190"/>
      <c r="IQ33" s="4190"/>
      <c r="IR33" s="4190"/>
      <c r="IS33" s="4190"/>
      <c r="IT33" s="4190"/>
      <c r="IU33" s="4190"/>
      <c r="IV33" s="4190"/>
      <c r="IW33" s="4190"/>
      <c r="IX33" s="4190"/>
      <c r="IY33" s="4190"/>
      <c r="IZ33" s="4190"/>
      <c r="JA33" s="4190"/>
      <c r="JB33" s="4190"/>
      <c r="JC33" s="4190"/>
      <c r="JD33" s="4190"/>
      <c r="JE33" s="4190"/>
      <c r="JF33" s="4190"/>
      <c r="JG33" s="4190"/>
      <c r="JH33" s="4190"/>
      <c r="JI33" s="4190"/>
      <c r="JJ33" s="4190"/>
      <c r="JK33" s="4190"/>
      <c r="JL33" s="4190"/>
      <c r="JM33" s="4190"/>
      <c r="JN33" s="4190"/>
      <c r="JO33" s="4190"/>
      <c r="JP33" s="4190"/>
      <c r="JQ33" s="4190"/>
      <c r="JR33" s="4190"/>
      <c r="JS33" s="4190"/>
      <c r="JT33" s="4190"/>
      <c r="JU33" s="4190"/>
      <c r="JV33" s="4190"/>
      <c r="JW33" s="4190"/>
      <c r="JX33" s="4190"/>
      <c r="JY33" s="4190"/>
      <c r="JZ33" s="4190"/>
      <c r="KA33" s="4190"/>
      <c r="KB33" s="4190"/>
      <c r="KC33" s="4190"/>
      <c r="KD33" s="4190"/>
      <c r="KE33" s="4190"/>
      <c r="KF33" s="4190"/>
      <c r="KG33" s="4190"/>
      <c r="KH33" s="4190"/>
      <c r="KI33" s="4190"/>
      <c r="KJ33" s="4190"/>
      <c r="KK33" s="4190"/>
      <c r="KL33" s="4190"/>
      <c r="KM33" s="4190"/>
      <c r="KN33" s="4190"/>
      <c r="KO33" s="4190"/>
      <c r="KP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4192" t="str">
        <f>IF(TITLE_DATE_PR_CHANGE="",IF(TITLE_DATE_PR="","",TITLE_DATE_PR),TITLE_DATE_PR_CHANGE)</f>
        <v>45281.666597222225</v>
      </c>
      <c r="AM34" s="4192"/>
      <c r="AN34" s="4192"/>
      <c r="AO34" s="4192"/>
      <c r="AP34" s="4192"/>
      <c r="AQ34" s="4192"/>
      <c r="AR34" s="4192"/>
      <c r="AS34" s="3374"/>
      <c r="AT34" s="4192" t="str">
        <f>IF(TITLE_DATE_PR_CHANGE="",IF(TITLE_DATE_PR="","",TITLE_DATE_PR),TITLE_DATE_PR_CHANGE)</f>
        <v>45281.666597222225</v>
      </c>
      <c r="AU34" s="4192"/>
      <c r="AV34" s="4192"/>
      <c r="AW34" s="4192"/>
      <c r="AX34" s="4192"/>
      <c r="AY34" s="4192"/>
      <c r="AZ34" s="4192"/>
      <c r="BA34" s="3374"/>
      <c r="BB34" s="4192" t="str">
        <f>IF(TITLE_DATE_PR_CHANGE="",IF(TITLE_DATE_PR="","",TITLE_DATE_PR),TITLE_DATE_PR_CHANGE)</f>
        <v>45281.666597222225</v>
      </c>
      <c r="BC34" s="4192"/>
      <c r="BD34" s="4192"/>
      <c r="BE34" s="4192"/>
      <c r="BF34" s="4192"/>
      <c r="BG34" s="4192"/>
      <c r="BH34" s="4192"/>
      <c r="BI34" s="3374"/>
      <c r="BJ34" s="4192" t="str">
        <f>IF(TITLE_DATE_PR_CHANGE="",IF(TITLE_DATE_PR="","",TITLE_DATE_PR),TITLE_DATE_PR_CHANGE)</f>
        <v>45281.666597222225</v>
      </c>
      <c r="BK34" s="4192"/>
      <c r="BL34" s="4192"/>
      <c r="BM34" s="4192"/>
      <c r="BN34" s="4192"/>
      <c r="BO34" s="4192"/>
      <c r="BP34" s="4192"/>
      <c r="BQ34" s="3374"/>
      <c r="BR34" s="4192" t="str">
        <f>IF(TITLE_DATE_PR_CHANGE="",IF(TITLE_DATE_PR="","",TITLE_DATE_PR),TITLE_DATE_PR_CHANGE)</f>
        <v>45281.666597222225</v>
      </c>
      <c r="BS34" s="4192"/>
      <c r="BT34" s="4192"/>
      <c r="BU34" s="4192"/>
      <c r="BV34" s="4192"/>
      <c r="BW34" s="4192"/>
      <c r="BX34" s="4192"/>
      <c r="BY34" s="3374"/>
      <c r="BZ34" s="4192" t="str">
        <f>IF(TITLE_DATE_PR_CHANGE="",IF(TITLE_DATE_PR="","",TITLE_DATE_PR),TITLE_DATE_PR_CHANGE)</f>
        <v>45281.666597222225</v>
      </c>
      <c r="CA34" s="4192"/>
      <c r="CB34" s="4192"/>
      <c r="CC34" s="4192"/>
      <c r="CD34" s="4192"/>
      <c r="CE34" s="4192"/>
      <c r="CF34" s="4192"/>
      <c r="CG34" s="3374"/>
      <c r="CH34" s="4192" t="str">
        <f>IF(TITLE_DATE_PR_CHANGE="",IF(TITLE_DATE_PR="","",TITLE_DATE_PR),TITLE_DATE_PR_CHANGE)</f>
        <v>45281.666597222225</v>
      </c>
      <c r="CI34" s="4192"/>
      <c r="CJ34" s="4192"/>
      <c r="CK34" s="4192"/>
      <c r="CL34" s="4192"/>
      <c r="CM34" s="4192"/>
      <c r="CN34" s="4192"/>
      <c r="CO34" s="3374"/>
      <c r="CP34" s="4192" t="str">
        <f>IF(TITLE_DATE_PR_CHANGE="",IF(TITLE_DATE_PR="","",TITLE_DATE_PR),TITLE_DATE_PR_CHANGE)</f>
        <v>45281.666597222225</v>
      </c>
      <c r="CQ34" s="4192"/>
      <c r="CR34" s="4192"/>
      <c r="CS34" s="4192"/>
      <c r="CT34" s="4192"/>
      <c r="CU34" s="4192"/>
      <c r="CV34" s="4192"/>
      <c r="CW34" s="3374"/>
      <c r="CX34" s="4192" t="str">
        <f>IF(TITLE_DATE_PR_CHANGE="",IF(TITLE_DATE_PR="","",TITLE_DATE_PR),TITLE_DATE_PR_CHANGE)</f>
        <v>45281.666597222225</v>
      </c>
      <c r="CY34" s="4192"/>
      <c r="CZ34" s="4192"/>
      <c r="DA34" s="4192"/>
      <c r="DB34" s="4192"/>
      <c r="DC34" s="4192"/>
      <c r="DD34" s="4192"/>
      <c r="DE34" s="3374"/>
      <c r="DF34" s="4192" t="str">
        <f>IF(TITLE_DATE_PR_CHANGE="",IF(TITLE_DATE_PR="","",TITLE_DATE_PR),TITLE_DATE_PR_CHANGE)</f>
        <v>45281.666597222225</v>
      </c>
      <c r="DG34" s="4192"/>
      <c r="DH34" s="4192"/>
      <c r="DI34" s="4192"/>
      <c r="DJ34" s="4192"/>
      <c r="DK34" s="4192"/>
      <c r="DL34" s="4192"/>
      <c r="DM34" s="3374"/>
      <c r="DN34" s="4192" t="str">
        <f>IF(TITLE_DATE_PR_CHANGE="",IF(TITLE_DATE_PR="","",TITLE_DATE_PR),TITLE_DATE_PR_CHANGE)</f>
        <v>45281.666597222225</v>
      </c>
      <c r="DO34" s="4192"/>
      <c r="DP34" s="4192"/>
      <c r="DQ34" s="4192"/>
      <c r="DR34" s="4192"/>
      <c r="DS34" s="4192"/>
      <c r="DT34" s="4192"/>
      <c r="DU34" s="3374"/>
      <c r="DV34" s="4192" t="str">
        <f>IF(TITLE_DATE_PR_CHANGE="",IF(TITLE_DATE_PR="","",TITLE_DATE_PR),TITLE_DATE_PR_CHANGE)</f>
        <v>45281.666597222225</v>
      </c>
      <c r="DW34" s="4192"/>
      <c r="DX34" s="4192"/>
      <c r="DY34" s="4192"/>
      <c r="DZ34" s="4192"/>
      <c r="EA34" s="4192"/>
      <c r="EB34" s="4192"/>
      <c r="EC34" s="3374"/>
      <c r="ED34" s="4192" t="str">
        <f>IF(TITLE_DATE_PR_CHANGE="",IF(TITLE_DATE_PR="","",TITLE_DATE_PR),TITLE_DATE_PR_CHANGE)</f>
        <v>45281.666597222225</v>
      </c>
      <c r="EE34" s="4192"/>
      <c r="EF34" s="4192"/>
      <c r="EG34" s="4192"/>
      <c r="EH34" s="4192"/>
      <c r="EI34" s="4192"/>
      <c r="EJ34" s="4192"/>
      <c r="EK34" s="3374"/>
      <c r="EL34" s="4192" t="str">
        <f>IF(TITLE_DATE_PR_CHANGE="",IF(TITLE_DATE_PR="","",TITLE_DATE_PR),TITLE_DATE_PR_CHANGE)</f>
        <v>45281.666597222225</v>
      </c>
      <c r="EM34" s="4192"/>
      <c r="EN34" s="4192"/>
      <c r="EO34" s="4192"/>
      <c r="EP34" s="4192"/>
      <c r="EQ34" s="4192"/>
      <c r="ER34" s="4192"/>
      <c r="ES34" s="3374"/>
      <c r="ET34" s="4192" t="str">
        <f>IF(TITLE_DATE_PR_CHANGE="",IF(TITLE_DATE_PR="","",TITLE_DATE_PR),TITLE_DATE_PR_CHANGE)</f>
        <v>45281.666597222225</v>
      </c>
      <c r="EU34" s="4192"/>
      <c r="EV34" s="4192"/>
      <c r="EW34" s="4192"/>
      <c r="EX34" s="4192"/>
      <c r="EY34" s="4192"/>
      <c r="EZ34" s="4192"/>
      <c r="FA34" s="3374"/>
      <c r="FB34" s="4192" t="str">
        <f>IF(TITLE_DATE_PR_CHANGE="",IF(TITLE_DATE_PR="","",TITLE_DATE_PR),TITLE_DATE_PR_CHANGE)</f>
        <v>45281.666597222225</v>
      </c>
      <c r="FC34" s="4192"/>
      <c r="FD34" s="4192"/>
      <c r="FE34" s="4192"/>
      <c r="FF34" s="4192"/>
      <c r="FG34" s="4192"/>
      <c r="FH34" s="4192"/>
      <c r="FI34" s="3374"/>
      <c r="FJ34" s="4192" t="str">
        <f>IF(TITLE_DATE_PR_CHANGE="",IF(TITLE_DATE_PR="","",TITLE_DATE_PR),TITLE_DATE_PR_CHANGE)</f>
        <v>45281.666597222225</v>
      </c>
      <c r="FK34" s="4192"/>
      <c r="FL34" s="4192"/>
      <c r="FM34" s="4192"/>
      <c r="FN34" s="4192"/>
      <c r="FO34" s="4192"/>
      <c r="FP34" s="4192"/>
      <c r="FQ34" s="3374"/>
      <c r="FR34" s="4192" t="str">
        <f>IF(TITLE_DATE_PR_CHANGE="",IF(TITLE_DATE_PR="","",TITLE_DATE_PR),TITLE_DATE_PR_CHANGE)</f>
        <v>45281.666597222225</v>
      </c>
      <c r="FS34" s="4192"/>
      <c r="FT34" s="4192"/>
      <c r="FU34" s="4192"/>
      <c r="FV34" s="4192"/>
      <c r="FW34" s="4192"/>
      <c r="FX34" s="4192"/>
      <c r="FY34" s="3374"/>
      <c r="FZ34" s="4192" t="str">
        <f>IF(TITLE_DATE_PR_CHANGE="",IF(TITLE_DATE_PR="","",TITLE_DATE_PR),TITLE_DATE_PR_CHANGE)</f>
        <v>45281.666597222225</v>
      </c>
      <c r="GA34" s="4192"/>
      <c r="GB34" s="4192"/>
      <c r="GC34" s="4192"/>
      <c r="GD34" s="4192"/>
      <c r="GE34" s="4192"/>
      <c r="GF34" s="4192"/>
      <c r="GG34" s="3374"/>
      <c r="GH34" s="4192" t="str">
        <f>IF(TITLE_DATE_PR_CHANGE="",IF(TITLE_DATE_PR="","",TITLE_DATE_PR),TITLE_DATE_PR_CHANGE)</f>
        <v>45281.666597222225</v>
      </c>
      <c r="GI34" s="4192"/>
      <c r="GJ34" s="4192"/>
      <c r="GK34" s="4192"/>
      <c r="GL34" s="4192"/>
      <c r="GM34" s="4192"/>
      <c r="GN34" s="4192"/>
      <c r="GO34" s="3374"/>
      <c r="GP34" s="4192" t="str">
        <f>IF(TITLE_DATE_PR_CHANGE="",IF(TITLE_DATE_PR="","",TITLE_DATE_PR),TITLE_DATE_PR_CHANGE)</f>
        <v>45281.666597222225</v>
      </c>
      <c r="GQ34" s="4192"/>
      <c r="GR34" s="4192"/>
      <c r="GS34" s="4192"/>
      <c r="GT34" s="4192"/>
      <c r="GU34" s="4192"/>
      <c r="GV34" s="4192"/>
      <c r="GW34" s="3374"/>
      <c r="GX34" s="4192" t="str">
        <f>IF(TITLE_DATE_PR_CHANGE="",IF(TITLE_DATE_PR="","",TITLE_DATE_PR),TITLE_DATE_PR_CHANGE)</f>
        <v>45281.666597222225</v>
      </c>
      <c r="GY34" s="4192"/>
      <c r="GZ34" s="4192"/>
      <c r="HA34" s="4192"/>
      <c r="HB34" s="4192"/>
      <c r="HC34" s="4192"/>
      <c r="HD34" s="4192"/>
      <c r="HE34" s="3374"/>
      <c r="HF34" s="4192" t="str">
        <f>IF(TITLE_DATE_PR_CHANGE="",IF(TITLE_DATE_PR="","",TITLE_DATE_PR),TITLE_DATE_PR_CHANGE)</f>
        <v>45281.666597222225</v>
      </c>
      <c r="HG34" s="4192"/>
      <c r="HH34" s="4192"/>
      <c r="HI34" s="4192"/>
      <c r="HJ34" s="4192"/>
      <c r="HK34" s="4192"/>
      <c r="HL34" s="4192"/>
      <c r="HM34" s="3374"/>
      <c r="HN34" s="4192" t="str">
        <f>IF(TITLE_DATE_PR_CHANGE="",IF(TITLE_DATE_PR="","",TITLE_DATE_PR),TITLE_DATE_PR_CHANGE)</f>
        <v>45281.666597222225</v>
      </c>
      <c r="HO34" s="4192"/>
      <c r="HP34" s="4192"/>
      <c r="HQ34" s="4192"/>
      <c r="HR34" s="4192"/>
      <c r="HS34" s="4192"/>
      <c r="HT34" s="4192"/>
      <c r="HU34" s="3374"/>
      <c r="HV34" s="4192" t="str">
        <f>IF(TITLE_DATE_PR_CHANGE="",IF(TITLE_DATE_PR="","",TITLE_DATE_PR),TITLE_DATE_PR_CHANGE)</f>
        <v>45281.666597222225</v>
      </c>
      <c r="HW34" s="4192"/>
      <c r="HX34" s="4192"/>
      <c r="HY34" s="4192"/>
      <c r="HZ34" s="4192"/>
      <c r="IA34" s="4192"/>
      <c r="IB34" s="4192"/>
      <c r="IC34" s="3374"/>
      <c r="ID34" s="4192" t="str">
        <f>IF(TITLE_DATE_PR_CHANGE="",IF(TITLE_DATE_PR="","",TITLE_DATE_PR),TITLE_DATE_PR_CHANGE)</f>
        <v>45281.666597222225</v>
      </c>
      <c r="IE34" s="4192"/>
      <c r="IF34" s="4192"/>
      <c r="IG34" s="4192"/>
      <c r="IH34" s="4192"/>
      <c r="II34" s="4192"/>
      <c r="IJ34" s="4192"/>
      <c r="IK34" s="3374"/>
      <c r="IL34" s="4192" t="str">
        <f>IF(TITLE_DATE_PR_CHANGE="",IF(TITLE_DATE_PR="","",TITLE_DATE_PR),TITLE_DATE_PR_CHANGE)</f>
        <v>45281.666597222225</v>
      </c>
      <c r="IM34" s="4192"/>
      <c r="IN34" s="4192"/>
      <c r="IO34" s="4192"/>
      <c r="IP34" s="4192"/>
      <c r="IQ34" s="4192"/>
      <c r="IR34" s="4192"/>
      <c r="IS34" s="3374"/>
      <c r="IT34" s="4192" t="str">
        <f>IF(TITLE_DATE_PR_CHANGE="",IF(TITLE_DATE_PR="","",TITLE_DATE_PR),TITLE_DATE_PR_CHANGE)</f>
        <v>45281.666597222225</v>
      </c>
      <c r="IU34" s="4192"/>
      <c r="IV34" s="4192"/>
      <c r="IW34" s="4192"/>
      <c r="IX34" s="4192"/>
      <c r="IY34" s="4192"/>
      <c r="IZ34" s="4192"/>
      <c r="JA34" s="3374"/>
      <c r="JB34" s="4192" t="str">
        <f>IF(TITLE_DATE_PR_CHANGE="",IF(TITLE_DATE_PR="","",TITLE_DATE_PR),TITLE_DATE_PR_CHANGE)</f>
        <v>45281.666597222225</v>
      </c>
      <c r="JC34" s="4192"/>
      <c r="JD34" s="4192"/>
      <c r="JE34" s="4192"/>
      <c r="JF34" s="4192"/>
      <c r="JG34" s="4192"/>
      <c r="JH34" s="4192"/>
      <c r="JI34" s="3374"/>
      <c r="JJ34" s="4192" t="str">
        <f>IF(TITLE_DATE_PR_CHANGE="",IF(TITLE_DATE_PR="","",TITLE_DATE_PR),TITLE_DATE_PR_CHANGE)</f>
        <v>45281.666597222225</v>
      </c>
      <c r="JK34" s="4192"/>
      <c r="JL34" s="4192"/>
      <c r="JM34" s="4192"/>
      <c r="JN34" s="4192"/>
      <c r="JO34" s="4192"/>
      <c r="JP34" s="4192"/>
      <c r="JQ34" s="3374"/>
      <c r="JR34" s="4192" t="str">
        <f>IF(TITLE_DATE_PR_CHANGE="",IF(TITLE_DATE_PR="","",TITLE_DATE_PR),TITLE_DATE_PR_CHANGE)</f>
        <v>45281.666597222225</v>
      </c>
      <c r="JS34" s="4192"/>
      <c r="JT34" s="4192"/>
      <c r="JU34" s="4192"/>
      <c r="JV34" s="4192"/>
      <c r="JW34" s="4192"/>
      <c r="JX34" s="4192"/>
      <c r="JY34" s="3374"/>
      <c r="JZ34" s="4192" t="str">
        <f>IF(TITLE_DATE_PR_CHANGE="",IF(TITLE_DATE_PR="","",TITLE_DATE_PR),TITLE_DATE_PR_CHANGE)</f>
        <v>45281.666597222225</v>
      </c>
      <c r="KA34" s="4192"/>
      <c r="KB34" s="4192"/>
      <c r="KC34" s="4192"/>
      <c r="KD34" s="4192"/>
      <c r="KE34" s="4192"/>
      <c r="KF34" s="4192"/>
      <c r="KG34" s="3374"/>
      <c r="KH34" s="4192" t="str">
        <f>IF(TITLE_DATE_PR_CHANGE="",IF(TITLE_DATE_PR="","",TITLE_DATE_PR),TITLE_DATE_PR_CHANGE)</f>
        <v>45281.666597222225</v>
      </c>
      <c r="KI34" s="4192"/>
      <c r="KJ34" s="4192"/>
      <c r="KK34" s="4192"/>
      <c r="KL34" s="4192"/>
      <c r="KM34" s="4192"/>
      <c r="KN34" s="4192"/>
      <c r="KO34" s="3374"/>
      <c r="KP34" s="322"/>
      <c r="KQ34" s="268"/>
      <c r="KR34" s="368"/>
      <c r="KS34" s="368"/>
      <c r="KT34" s="368"/>
      <c r="KU34" s="368"/>
      <c r="KV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4191" t="str">
        <f>IF(TITLE_NUMBER_PR_CHANGE="",IF(TITLE_NUMBER_PR="","",TITLE_NUMBER_PR),TITLE_NUMBER_PR_CHANGE)</f>
        <v>72/2</v>
      </c>
      <c r="AM35" s="4191"/>
      <c r="AN35" s="4191"/>
      <c r="AO35" s="4191"/>
      <c r="AP35" s="4191"/>
      <c r="AQ35" s="4191"/>
      <c r="AR35" s="4191"/>
      <c r="AS35" s="3374"/>
      <c r="AT35" s="4191" t="str">
        <f>IF(TITLE_NUMBER_PR_CHANGE="",IF(TITLE_NUMBER_PR="","",TITLE_NUMBER_PR),TITLE_NUMBER_PR_CHANGE)</f>
        <v>72/2</v>
      </c>
      <c r="AU35" s="4191"/>
      <c r="AV35" s="4191"/>
      <c r="AW35" s="4191"/>
      <c r="AX35" s="4191"/>
      <c r="AY35" s="4191"/>
      <c r="AZ35" s="4191"/>
      <c r="BA35" s="3374"/>
      <c r="BB35" s="4191" t="str">
        <f>IF(TITLE_NUMBER_PR_CHANGE="",IF(TITLE_NUMBER_PR="","",TITLE_NUMBER_PR),TITLE_NUMBER_PR_CHANGE)</f>
        <v>72/2</v>
      </c>
      <c r="BC35" s="4191"/>
      <c r="BD35" s="4191"/>
      <c r="BE35" s="4191"/>
      <c r="BF35" s="4191"/>
      <c r="BG35" s="4191"/>
      <c r="BH35" s="4191"/>
      <c r="BI35" s="3374"/>
      <c r="BJ35" s="4191" t="str">
        <f>IF(TITLE_NUMBER_PR_CHANGE="",IF(TITLE_NUMBER_PR="","",TITLE_NUMBER_PR),TITLE_NUMBER_PR_CHANGE)</f>
        <v>72/2</v>
      </c>
      <c r="BK35" s="4191"/>
      <c r="BL35" s="4191"/>
      <c r="BM35" s="4191"/>
      <c r="BN35" s="4191"/>
      <c r="BO35" s="4191"/>
      <c r="BP35" s="4191"/>
      <c r="BQ35" s="3374"/>
      <c r="BR35" s="4191" t="str">
        <f>IF(TITLE_NUMBER_PR_CHANGE="",IF(TITLE_NUMBER_PR="","",TITLE_NUMBER_PR),TITLE_NUMBER_PR_CHANGE)</f>
        <v>72/2</v>
      </c>
      <c r="BS35" s="4191"/>
      <c r="BT35" s="4191"/>
      <c r="BU35" s="4191"/>
      <c r="BV35" s="4191"/>
      <c r="BW35" s="4191"/>
      <c r="BX35" s="4191"/>
      <c r="BY35" s="3374"/>
      <c r="BZ35" s="4191" t="str">
        <f>IF(TITLE_NUMBER_PR_CHANGE="",IF(TITLE_NUMBER_PR="","",TITLE_NUMBER_PR),TITLE_NUMBER_PR_CHANGE)</f>
        <v>72/2</v>
      </c>
      <c r="CA35" s="4191"/>
      <c r="CB35" s="4191"/>
      <c r="CC35" s="4191"/>
      <c r="CD35" s="4191"/>
      <c r="CE35" s="4191"/>
      <c r="CF35" s="4191"/>
      <c r="CG35" s="3374"/>
      <c r="CH35" s="4191" t="str">
        <f>IF(TITLE_NUMBER_PR_CHANGE="",IF(TITLE_NUMBER_PR="","",TITLE_NUMBER_PR),TITLE_NUMBER_PR_CHANGE)</f>
        <v>72/2</v>
      </c>
      <c r="CI35" s="4191"/>
      <c r="CJ35" s="4191"/>
      <c r="CK35" s="4191"/>
      <c r="CL35" s="4191"/>
      <c r="CM35" s="4191"/>
      <c r="CN35" s="4191"/>
      <c r="CO35" s="3374"/>
      <c r="CP35" s="4191" t="str">
        <f>IF(TITLE_NUMBER_PR_CHANGE="",IF(TITLE_NUMBER_PR="","",TITLE_NUMBER_PR),TITLE_NUMBER_PR_CHANGE)</f>
        <v>72/2</v>
      </c>
      <c r="CQ35" s="4191"/>
      <c r="CR35" s="4191"/>
      <c r="CS35" s="4191"/>
      <c r="CT35" s="4191"/>
      <c r="CU35" s="4191"/>
      <c r="CV35" s="4191"/>
      <c r="CW35" s="3374"/>
      <c r="CX35" s="4191" t="str">
        <f>IF(TITLE_NUMBER_PR_CHANGE="",IF(TITLE_NUMBER_PR="","",TITLE_NUMBER_PR),TITLE_NUMBER_PR_CHANGE)</f>
        <v>72/2</v>
      </c>
      <c r="CY35" s="4191"/>
      <c r="CZ35" s="4191"/>
      <c r="DA35" s="4191"/>
      <c r="DB35" s="4191"/>
      <c r="DC35" s="4191"/>
      <c r="DD35" s="4191"/>
      <c r="DE35" s="3374"/>
      <c r="DF35" s="4191" t="str">
        <f>IF(TITLE_NUMBER_PR_CHANGE="",IF(TITLE_NUMBER_PR="","",TITLE_NUMBER_PR),TITLE_NUMBER_PR_CHANGE)</f>
        <v>72/2</v>
      </c>
      <c r="DG35" s="4191"/>
      <c r="DH35" s="4191"/>
      <c r="DI35" s="4191"/>
      <c r="DJ35" s="4191"/>
      <c r="DK35" s="4191"/>
      <c r="DL35" s="4191"/>
      <c r="DM35" s="3374"/>
      <c r="DN35" s="4191" t="str">
        <f>IF(TITLE_NUMBER_PR_CHANGE="",IF(TITLE_NUMBER_PR="","",TITLE_NUMBER_PR),TITLE_NUMBER_PR_CHANGE)</f>
        <v>72/2</v>
      </c>
      <c r="DO35" s="4191"/>
      <c r="DP35" s="4191"/>
      <c r="DQ35" s="4191"/>
      <c r="DR35" s="4191"/>
      <c r="DS35" s="4191"/>
      <c r="DT35" s="4191"/>
      <c r="DU35" s="3374"/>
      <c r="DV35" s="4191" t="str">
        <f>IF(TITLE_NUMBER_PR_CHANGE="",IF(TITLE_NUMBER_PR="","",TITLE_NUMBER_PR),TITLE_NUMBER_PR_CHANGE)</f>
        <v>72/2</v>
      </c>
      <c r="DW35" s="4191"/>
      <c r="DX35" s="4191"/>
      <c r="DY35" s="4191"/>
      <c r="DZ35" s="4191"/>
      <c r="EA35" s="4191"/>
      <c r="EB35" s="4191"/>
      <c r="EC35" s="3374"/>
      <c r="ED35" s="4191" t="str">
        <f>IF(TITLE_NUMBER_PR_CHANGE="",IF(TITLE_NUMBER_PR="","",TITLE_NUMBER_PR),TITLE_NUMBER_PR_CHANGE)</f>
        <v>72/2</v>
      </c>
      <c r="EE35" s="4191"/>
      <c r="EF35" s="4191"/>
      <c r="EG35" s="4191"/>
      <c r="EH35" s="4191"/>
      <c r="EI35" s="4191"/>
      <c r="EJ35" s="4191"/>
      <c r="EK35" s="3374"/>
      <c r="EL35" s="4191" t="str">
        <f>IF(TITLE_NUMBER_PR_CHANGE="",IF(TITLE_NUMBER_PR="","",TITLE_NUMBER_PR),TITLE_NUMBER_PR_CHANGE)</f>
        <v>72/2</v>
      </c>
      <c r="EM35" s="4191"/>
      <c r="EN35" s="4191"/>
      <c r="EO35" s="4191"/>
      <c r="EP35" s="4191"/>
      <c r="EQ35" s="4191"/>
      <c r="ER35" s="4191"/>
      <c r="ES35" s="3374"/>
      <c r="ET35" s="4191" t="str">
        <f>IF(TITLE_NUMBER_PR_CHANGE="",IF(TITLE_NUMBER_PR="","",TITLE_NUMBER_PR),TITLE_NUMBER_PR_CHANGE)</f>
        <v>72/2</v>
      </c>
      <c r="EU35" s="4191"/>
      <c r="EV35" s="4191"/>
      <c r="EW35" s="4191"/>
      <c r="EX35" s="4191"/>
      <c r="EY35" s="4191"/>
      <c r="EZ35" s="4191"/>
      <c r="FA35" s="3374"/>
      <c r="FB35" s="4191" t="str">
        <f>IF(TITLE_NUMBER_PR_CHANGE="",IF(TITLE_NUMBER_PR="","",TITLE_NUMBER_PR),TITLE_NUMBER_PR_CHANGE)</f>
        <v>72/2</v>
      </c>
      <c r="FC35" s="4191"/>
      <c r="FD35" s="4191"/>
      <c r="FE35" s="4191"/>
      <c r="FF35" s="4191"/>
      <c r="FG35" s="4191"/>
      <c r="FH35" s="4191"/>
      <c r="FI35" s="3374"/>
      <c r="FJ35" s="4191" t="str">
        <f>IF(TITLE_NUMBER_PR_CHANGE="",IF(TITLE_NUMBER_PR="","",TITLE_NUMBER_PR),TITLE_NUMBER_PR_CHANGE)</f>
        <v>72/2</v>
      </c>
      <c r="FK35" s="4191"/>
      <c r="FL35" s="4191"/>
      <c r="FM35" s="4191"/>
      <c r="FN35" s="4191"/>
      <c r="FO35" s="4191"/>
      <c r="FP35" s="4191"/>
      <c r="FQ35" s="3374"/>
      <c r="FR35" s="4191" t="str">
        <f>IF(TITLE_NUMBER_PR_CHANGE="",IF(TITLE_NUMBER_PR="","",TITLE_NUMBER_PR),TITLE_NUMBER_PR_CHANGE)</f>
        <v>72/2</v>
      </c>
      <c r="FS35" s="4191"/>
      <c r="FT35" s="4191"/>
      <c r="FU35" s="4191"/>
      <c r="FV35" s="4191"/>
      <c r="FW35" s="4191"/>
      <c r="FX35" s="4191"/>
      <c r="FY35" s="3374"/>
      <c r="FZ35" s="4191" t="str">
        <f>IF(TITLE_NUMBER_PR_CHANGE="",IF(TITLE_NUMBER_PR="","",TITLE_NUMBER_PR),TITLE_NUMBER_PR_CHANGE)</f>
        <v>72/2</v>
      </c>
      <c r="GA35" s="4191"/>
      <c r="GB35" s="4191"/>
      <c r="GC35" s="4191"/>
      <c r="GD35" s="4191"/>
      <c r="GE35" s="4191"/>
      <c r="GF35" s="4191"/>
      <c r="GG35" s="3374"/>
      <c r="GH35" s="4191" t="str">
        <f>IF(TITLE_NUMBER_PR_CHANGE="",IF(TITLE_NUMBER_PR="","",TITLE_NUMBER_PR),TITLE_NUMBER_PR_CHANGE)</f>
        <v>72/2</v>
      </c>
      <c r="GI35" s="4191"/>
      <c r="GJ35" s="4191"/>
      <c r="GK35" s="4191"/>
      <c r="GL35" s="4191"/>
      <c r="GM35" s="4191"/>
      <c r="GN35" s="4191"/>
      <c r="GO35" s="3374"/>
      <c r="GP35" s="4191" t="str">
        <f>IF(TITLE_NUMBER_PR_CHANGE="",IF(TITLE_NUMBER_PR="","",TITLE_NUMBER_PR),TITLE_NUMBER_PR_CHANGE)</f>
        <v>72/2</v>
      </c>
      <c r="GQ35" s="4191"/>
      <c r="GR35" s="4191"/>
      <c r="GS35" s="4191"/>
      <c r="GT35" s="4191"/>
      <c r="GU35" s="4191"/>
      <c r="GV35" s="4191"/>
      <c r="GW35" s="3374"/>
      <c r="GX35" s="4191" t="str">
        <f>IF(TITLE_NUMBER_PR_CHANGE="",IF(TITLE_NUMBER_PR="","",TITLE_NUMBER_PR),TITLE_NUMBER_PR_CHANGE)</f>
        <v>72/2</v>
      </c>
      <c r="GY35" s="4191"/>
      <c r="GZ35" s="4191"/>
      <c r="HA35" s="4191"/>
      <c r="HB35" s="4191"/>
      <c r="HC35" s="4191"/>
      <c r="HD35" s="4191"/>
      <c r="HE35" s="3374"/>
      <c r="HF35" s="4191" t="str">
        <f>IF(TITLE_NUMBER_PR_CHANGE="",IF(TITLE_NUMBER_PR="","",TITLE_NUMBER_PR),TITLE_NUMBER_PR_CHANGE)</f>
        <v>72/2</v>
      </c>
      <c r="HG35" s="4191"/>
      <c r="HH35" s="4191"/>
      <c r="HI35" s="4191"/>
      <c r="HJ35" s="4191"/>
      <c r="HK35" s="4191"/>
      <c r="HL35" s="4191"/>
      <c r="HM35" s="3374"/>
      <c r="HN35" s="4191" t="str">
        <f>IF(TITLE_NUMBER_PR_CHANGE="",IF(TITLE_NUMBER_PR="","",TITLE_NUMBER_PR),TITLE_NUMBER_PR_CHANGE)</f>
        <v>72/2</v>
      </c>
      <c r="HO35" s="4191"/>
      <c r="HP35" s="4191"/>
      <c r="HQ35" s="4191"/>
      <c r="HR35" s="4191"/>
      <c r="HS35" s="4191"/>
      <c r="HT35" s="4191"/>
      <c r="HU35" s="3374"/>
      <c r="HV35" s="4191" t="str">
        <f>IF(TITLE_NUMBER_PR_CHANGE="",IF(TITLE_NUMBER_PR="","",TITLE_NUMBER_PR),TITLE_NUMBER_PR_CHANGE)</f>
        <v>72/2</v>
      </c>
      <c r="HW35" s="4191"/>
      <c r="HX35" s="4191"/>
      <c r="HY35" s="4191"/>
      <c r="HZ35" s="4191"/>
      <c r="IA35" s="4191"/>
      <c r="IB35" s="4191"/>
      <c r="IC35" s="3374"/>
      <c r="ID35" s="4191" t="str">
        <f>IF(TITLE_NUMBER_PR_CHANGE="",IF(TITLE_NUMBER_PR="","",TITLE_NUMBER_PR),TITLE_NUMBER_PR_CHANGE)</f>
        <v>72/2</v>
      </c>
      <c r="IE35" s="4191"/>
      <c r="IF35" s="4191"/>
      <c r="IG35" s="4191"/>
      <c r="IH35" s="4191"/>
      <c r="II35" s="4191"/>
      <c r="IJ35" s="4191"/>
      <c r="IK35" s="3374"/>
      <c r="IL35" s="4191" t="str">
        <f>IF(TITLE_NUMBER_PR_CHANGE="",IF(TITLE_NUMBER_PR="","",TITLE_NUMBER_PR),TITLE_NUMBER_PR_CHANGE)</f>
        <v>72/2</v>
      </c>
      <c r="IM35" s="4191"/>
      <c r="IN35" s="4191"/>
      <c r="IO35" s="4191"/>
      <c r="IP35" s="4191"/>
      <c r="IQ35" s="4191"/>
      <c r="IR35" s="4191"/>
      <c r="IS35" s="3374"/>
      <c r="IT35" s="4191" t="str">
        <f>IF(TITLE_NUMBER_PR_CHANGE="",IF(TITLE_NUMBER_PR="","",TITLE_NUMBER_PR),TITLE_NUMBER_PR_CHANGE)</f>
        <v>72/2</v>
      </c>
      <c r="IU35" s="4191"/>
      <c r="IV35" s="4191"/>
      <c r="IW35" s="4191"/>
      <c r="IX35" s="4191"/>
      <c r="IY35" s="4191"/>
      <c r="IZ35" s="4191"/>
      <c r="JA35" s="3374"/>
      <c r="JB35" s="4191" t="str">
        <f>IF(TITLE_NUMBER_PR_CHANGE="",IF(TITLE_NUMBER_PR="","",TITLE_NUMBER_PR),TITLE_NUMBER_PR_CHANGE)</f>
        <v>72/2</v>
      </c>
      <c r="JC35" s="4191"/>
      <c r="JD35" s="4191"/>
      <c r="JE35" s="4191"/>
      <c r="JF35" s="4191"/>
      <c r="JG35" s="4191"/>
      <c r="JH35" s="4191"/>
      <c r="JI35" s="3374"/>
      <c r="JJ35" s="4191" t="str">
        <f>IF(TITLE_NUMBER_PR_CHANGE="",IF(TITLE_NUMBER_PR="","",TITLE_NUMBER_PR),TITLE_NUMBER_PR_CHANGE)</f>
        <v>72/2</v>
      </c>
      <c r="JK35" s="4191"/>
      <c r="JL35" s="4191"/>
      <c r="JM35" s="4191"/>
      <c r="JN35" s="4191"/>
      <c r="JO35" s="4191"/>
      <c r="JP35" s="4191"/>
      <c r="JQ35" s="3374"/>
      <c r="JR35" s="4191" t="str">
        <f>IF(TITLE_NUMBER_PR_CHANGE="",IF(TITLE_NUMBER_PR="","",TITLE_NUMBER_PR),TITLE_NUMBER_PR_CHANGE)</f>
        <v>72/2</v>
      </c>
      <c r="JS35" s="4191"/>
      <c r="JT35" s="4191"/>
      <c r="JU35" s="4191"/>
      <c r="JV35" s="4191"/>
      <c r="JW35" s="4191"/>
      <c r="JX35" s="4191"/>
      <c r="JY35" s="3374"/>
      <c r="JZ35" s="4191" t="str">
        <f>IF(TITLE_NUMBER_PR_CHANGE="",IF(TITLE_NUMBER_PR="","",TITLE_NUMBER_PR),TITLE_NUMBER_PR_CHANGE)</f>
        <v>72/2</v>
      </c>
      <c r="KA35" s="4191"/>
      <c r="KB35" s="4191"/>
      <c r="KC35" s="4191"/>
      <c r="KD35" s="4191"/>
      <c r="KE35" s="4191"/>
      <c r="KF35" s="4191"/>
      <c r="KG35" s="3374"/>
      <c r="KH35" s="4191" t="str">
        <f>IF(TITLE_NUMBER_PR_CHANGE="",IF(TITLE_NUMBER_PR="","",TITLE_NUMBER_PR),TITLE_NUMBER_PR_CHANGE)</f>
        <v>72/2</v>
      </c>
      <c r="KI35" s="4191"/>
      <c r="KJ35" s="4191"/>
      <c r="KK35" s="4191"/>
      <c r="KL35" s="4191"/>
      <c r="KM35" s="4191"/>
      <c r="KN35" s="4191"/>
      <c r="KO35" s="3374"/>
      <c r="KP35" s="322"/>
      <c r="KQ35" s="268"/>
      <c r="KR35" s="368"/>
      <c r="KS35" s="368"/>
      <c r="KT35" s="368"/>
      <c r="KU35" s="368"/>
      <c r="KV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74"/>
      <c r="AM36" s="3374"/>
      <c r="AN36" s="3374"/>
      <c r="AO36" s="3374"/>
      <c r="AP36" s="3374"/>
      <c r="AQ36" s="3374"/>
      <c r="AR36" s="3374"/>
      <c r="AS36" s="4194" t="s">
        <v>418</v>
      </c>
      <c r="AT36" s="3374"/>
      <c r="AU36" s="3374"/>
      <c r="AV36" s="3374"/>
      <c r="AW36" s="3374"/>
      <c r="AX36" s="3374"/>
      <c r="AY36" s="3374"/>
      <c r="AZ36" s="3374"/>
      <c r="BA36" s="4194" t="s">
        <v>418</v>
      </c>
      <c r="BB36" s="3374"/>
      <c r="BC36" s="3374"/>
      <c r="BD36" s="3374"/>
      <c r="BE36" s="3374"/>
      <c r="BF36" s="3374"/>
      <c r="BG36" s="3374"/>
      <c r="BH36" s="3374"/>
      <c r="BI36" s="4194" t="s">
        <v>418</v>
      </c>
      <c r="BJ36" s="3374"/>
      <c r="BK36" s="3374"/>
      <c r="BL36" s="3374"/>
      <c r="BM36" s="3374"/>
      <c r="BN36" s="3374"/>
      <c r="BO36" s="3374"/>
      <c r="BP36" s="3374"/>
      <c r="BQ36" s="4194" t="s">
        <v>418</v>
      </c>
      <c r="BR36" s="3374"/>
      <c r="BS36" s="3374"/>
      <c r="BT36" s="3374"/>
      <c r="BU36" s="3374"/>
      <c r="BV36" s="3374"/>
      <c r="BW36" s="3374"/>
      <c r="BX36" s="3374"/>
      <c r="BY36" s="4194" t="s">
        <v>418</v>
      </c>
      <c r="BZ36" s="3374"/>
      <c r="CA36" s="3374"/>
      <c r="CB36" s="3374"/>
      <c r="CC36" s="3374"/>
      <c r="CD36" s="3374"/>
      <c r="CE36" s="3374"/>
      <c r="CF36" s="3374"/>
      <c r="CG36" s="4194" t="s">
        <v>418</v>
      </c>
      <c r="CH36" s="3374"/>
      <c r="CI36" s="3374"/>
      <c r="CJ36" s="3374"/>
      <c r="CK36" s="3374"/>
      <c r="CL36" s="3374"/>
      <c r="CM36" s="3374"/>
      <c r="CN36" s="3374"/>
      <c r="CO36" s="4194" t="s">
        <v>418</v>
      </c>
      <c r="CP36" s="3374"/>
      <c r="CQ36" s="3374"/>
      <c r="CR36" s="3374"/>
      <c r="CS36" s="3374"/>
      <c r="CT36" s="3374"/>
      <c r="CU36" s="3374"/>
      <c r="CV36" s="3374"/>
      <c r="CW36" s="4194" t="s">
        <v>418</v>
      </c>
      <c r="CX36" s="3374"/>
      <c r="CY36" s="3374"/>
      <c r="CZ36" s="3374"/>
      <c r="DA36" s="3374"/>
      <c r="DB36" s="3374"/>
      <c r="DC36" s="3374"/>
      <c r="DD36" s="3374"/>
      <c r="DE36" s="4194" t="s">
        <v>418</v>
      </c>
      <c r="DF36" s="3374"/>
      <c r="DG36" s="3374"/>
      <c r="DH36" s="3374"/>
      <c r="DI36" s="3374"/>
      <c r="DJ36" s="3374"/>
      <c r="DK36" s="3374"/>
      <c r="DL36" s="3374"/>
      <c r="DM36" s="4194" t="s">
        <v>418</v>
      </c>
      <c r="DN36" s="3374"/>
      <c r="DO36" s="3374"/>
      <c r="DP36" s="3374"/>
      <c r="DQ36" s="3374"/>
      <c r="DR36" s="3374"/>
      <c r="DS36" s="3374"/>
      <c r="DT36" s="3374"/>
      <c r="DU36" s="4194" t="s">
        <v>418</v>
      </c>
      <c r="DV36" s="3374"/>
      <c r="DW36" s="3374"/>
      <c r="DX36" s="3374"/>
      <c r="DY36" s="3374"/>
      <c r="DZ36" s="3374"/>
      <c r="EA36" s="3374"/>
      <c r="EB36" s="3374"/>
      <c r="EC36" s="4194" t="s">
        <v>418</v>
      </c>
      <c r="ED36" s="3374"/>
      <c r="EE36" s="3374"/>
      <c r="EF36" s="3374"/>
      <c r="EG36" s="3374"/>
      <c r="EH36" s="3374"/>
      <c r="EI36" s="3374"/>
      <c r="EJ36" s="3374"/>
      <c r="EK36" s="4194" t="s">
        <v>418</v>
      </c>
      <c r="EL36" s="3374"/>
      <c r="EM36" s="3374"/>
      <c r="EN36" s="3374"/>
      <c r="EO36" s="3374"/>
      <c r="EP36" s="3374"/>
      <c r="EQ36" s="3374"/>
      <c r="ER36" s="3374"/>
      <c r="ES36" s="4194" t="s">
        <v>418</v>
      </c>
      <c r="ET36" s="3374"/>
      <c r="EU36" s="3374"/>
      <c r="EV36" s="3374"/>
      <c r="EW36" s="3374"/>
      <c r="EX36" s="3374"/>
      <c r="EY36" s="3374"/>
      <c r="EZ36" s="3374"/>
      <c r="FA36" s="4194" t="s">
        <v>418</v>
      </c>
      <c r="FB36" s="3374"/>
      <c r="FC36" s="3374"/>
      <c r="FD36" s="3374"/>
      <c r="FE36" s="3374"/>
      <c r="FF36" s="3374"/>
      <c r="FG36" s="3374"/>
      <c r="FH36" s="3374"/>
      <c r="FI36" s="4194" t="s">
        <v>418</v>
      </c>
      <c r="FJ36" s="3374"/>
      <c r="FK36" s="3374"/>
      <c r="FL36" s="3374"/>
      <c r="FM36" s="3374"/>
      <c r="FN36" s="3374"/>
      <c r="FO36" s="3374"/>
      <c r="FP36" s="3374"/>
      <c r="FQ36" s="4194" t="s">
        <v>418</v>
      </c>
      <c r="FR36" s="3374"/>
      <c r="FS36" s="3374"/>
      <c r="FT36" s="3374"/>
      <c r="FU36" s="3374"/>
      <c r="FV36" s="3374"/>
      <c r="FW36" s="3374"/>
      <c r="FX36" s="3374"/>
      <c r="FY36" s="4194" t="s">
        <v>418</v>
      </c>
      <c r="FZ36" s="3374"/>
      <c r="GA36" s="3374"/>
      <c r="GB36" s="3374"/>
      <c r="GC36" s="3374"/>
      <c r="GD36" s="3374"/>
      <c r="GE36" s="3374"/>
      <c r="GF36" s="3374"/>
      <c r="GG36" s="4194" t="s">
        <v>418</v>
      </c>
      <c r="GH36" s="3374"/>
      <c r="GI36" s="3374"/>
      <c r="GJ36" s="3374"/>
      <c r="GK36" s="3374"/>
      <c r="GL36" s="3374"/>
      <c r="GM36" s="3374"/>
      <c r="GN36" s="3374"/>
      <c r="GO36" s="4194" t="s">
        <v>418</v>
      </c>
      <c r="GP36" s="3374"/>
      <c r="GQ36" s="3374"/>
      <c r="GR36" s="3374"/>
      <c r="GS36" s="3374"/>
      <c r="GT36" s="3374"/>
      <c r="GU36" s="3374"/>
      <c r="GV36" s="3374"/>
      <c r="GW36" s="4194" t="s">
        <v>418</v>
      </c>
      <c r="GX36" s="3374"/>
      <c r="GY36" s="3374"/>
      <c r="GZ36" s="3374"/>
      <c r="HA36" s="3374"/>
      <c r="HB36" s="3374"/>
      <c r="HC36" s="3374"/>
      <c r="HD36" s="3374"/>
      <c r="HE36" s="4194" t="s">
        <v>418</v>
      </c>
      <c r="HF36" s="3374"/>
      <c r="HG36" s="3374"/>
      <c r="HH36" s="3374"/>
      <c r="HI36" s="3374"/>
      <c r="HJ36" s="3374"/>
      <c r="HK36" s="3374"/>
      <c r="HL36" s="3374"/>
      <c r="HM36" s="4194" t="s">
        <v>418</v>
      </c>
      <c r="HN36" s="3374"/>
      <c r="HO36" s="3374"/>
      <c r="HP36" s="3374"/>
      <c r="HQ36" s="3374"/>
      <c r="HR36" s="3374"/>
      <c r="HS36" s="3374"/>
      <c r="HT36" s="3374"/>
      <c r="HU36" s="4194" t="s">
        <v>418</v>
      </c>
      <c r="HV36" s="3374"/>
      <c r="HW36" s="3374"/>
      <c r="HX36" s="3374"/>
      <c r="HY36" s="3374"/>
      <c r="HZ36" s="3374"/>
      <c r="IA36" s="3374"/>
      <c r="IB36" s="3374"/>
      <c r="IC36" s="4194" t="s">
        <v>418</v>
      </c>
      <c r="ID36" s="3374"/>
      <c r="IE36" s="3374"/>
      <c r="IF36" s="3374"/>
      <c r="IG36" s="3374"/>
      <c r="IH36" s="3374"/>
      <c r="II36" s="3374"/>
      <c r="IJ36" s="3374"/>
      <c r="IK36" s="4194" t="s">
        <v>418</v>
      </c>
      <c r="IL36" s="3374"/>
      <c r="IM36" s="3374"/>
      <c r="IN36" s="3374"/>
      <c r="IO36" s="3374"/>
      <c r="IP36" s="3374"/>
      <c r="IQ36" s="3374"/>
      <c r="IR36" s="3374"/>
      <c r="IS36" s="4194" t="s">
        <v>418</v>
      </c>
      <c r="IT36" s="3374"/>
      <c r="IU36" s="3374"/>
      <c r="IV36" s="3374"/>
      <c r="IW36" s="3374"/>
      <c r="IX36" s="3374"/>
      <c r="IY36" s="3374"/>
      <c r="IZ36" s="3374"/>
      <c r="JA36" s="4194" t="s">
        <v>418</v>
      </c>
      <c r="JB36" s="3374"/>
      <c r="JC36" s="3374"/>
      <c r="JD36" s="3374"/>
      <c r="JE36" s="3374"/>
      <c r="JF36" s="3374"/>
      <c r="JG36" s="3374"/>
      <c r="JH36" s="3374"/>
      <c r="JI36" s="4194" t="s">
        <v>418</v>
      </c>
      <c r="JJ36" s="3374"/>
      <c r="JK36" s="3374"/>
      <c r="JL36" s="3374"/>
      <c r="JM36" s="3374"/>
      <c r="JN36" s="3374"/>
      <c r="JO36" s="3374"/>
      <c r="JP36" s="3374"/>
      <c r="JQ36" s="4194" t="s">
        <v>418</v>
      </c>
      <c r="JR36" s="3374"/>
      <c r="JS36" s="3374"/>
      <c r="JT36" s="3374"/>
      <c r="JU36" s="3374"/>
      <c r="JV36" s="3374"/>
      <c r="JW36" s="3374"/>
      <c r="JX36" s="3374"/>
      <c r="JY36" s="4194" t="s">
        <v>418</v>
      </c>
      <c r="JZ36" s="3374"/>
      <c r="KA36" s="3374"/>
      <c r="KB36" s="3374"/>
      <c r="KC36" s="3374"/>
      <c r="KD36" s="3374"/>
      <c r="KE36" s="3374"/>
      <c r="KF36" s="3374"/>
      <c r="KG36" s="4194" t="s">
        <v>418</v>
      </c>
      <c r="KH36" s="3374"/>
      <c r="KI36" s="3374"/>
      <c r="KJ36" s="3374"/>
      <c r="KK36" s="3374"/>
      <c r="KL36" s="3374"/>
      <c r="KM36" s="3374"/>
      <c r="KN36" s="3374"/>
      <c r="KO36" s="4194" t="s">
        <v>418</v>
      </c>
      <c r="KR36" s="368"/>
      <c r="KS36" s="368"/>
      <c r="KT36" s="368"/>
      <c r="KU36" s="368"/>
      <c r="KV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4195" t="s">
        <v>439</v>
      </c>
      <c r="AM37" s="4195"/>
      <c r="AN37" s="4195"/>
      <c r="AO37" s="4195"/>
      <c r="AP37" s="4195"/>
      <c r="AQ37" s="4195"/>
      <c r="AR37" s="4195"/>
      <c r="AS37" s="4195"/>
      <c r="AT37" s="4195" t="s">
        <v>439</v>
      </c>
      <c r="AU37" s="4195"/>
      <c r="AV37" s="4195"/>
      <c r="AW37" s="4195"/>
      <c r="AX37" s="4195"/>
      <c r="AY37" s="4195"/>
      <c r="AZ37" s="4195"/>
      <c r="BA37" s="4195"/>
      <c r="BB37" s="4195" t="s">
        <v>439</v>
      </c>
      <c r="BC37" s="4195"/>
      <c r="BD37" s="4195"/>
      <c r="BE37" s="4195"/>
      <c r="BF37" s="4195"/>
      <c r="BG37" s="4195"/>
      <c r="BH37" s="4195"/>
      <c r="BI37" s="4195"/>
      <c r="BJ37" s="4195" t="s">
        <v>439</v>
      </c>
      <c r="BK37" s="4195"/>
      <c r="BL37" s="4195"/>
      <c r="BM37" s="4195"/>
      <c r="BN37" s="4195"/>
      <c r="BO37" s="4195"/>
      <c r="BP37" s="4195"/>
      <c r="BQ37" s="4195"/>
      <c r="BR37" s="4195" t="s">
        <v>439</v>
      </c>
      <c r="BS37" s="4195"/>
      <c r="BT37" s="4195"/>
      <c r="BU37" s="4195"/>
      <c r="BV37" s="4195"/>
      <c r="BW37" s="4195"/>
      <c r="BX37" s="4195"/>
      <c r="BY37" s="4195"/>
      <c r="BZ37" s="4195" t="s">
        <v>439</v>
      </c>
      <c r="CA37" s="4195"/>
      <c r="CB37" s="4195"/>
      <c r="CC37" s="4195"/>
      <c r="CD37" s="4195"/>
      <c r="CE37" s="4195"/>
      <c r="CF37" s="4195"/>
      <c r="CG37" s="4195"/>
      <c r="CH37" s="4195" t="s">
        <v>439</v>
      </c>
      <c r="CI37" s="4195"/>
      <c r="CJ37" s="4195"/>
      <c r="CK37" s="4195"/>
      <c r="CL37" s="4195"/>
      <c r="CM37" s="4195"/>
      <c r="CN37" s="4195"/>
      <c r="CO37" s="4195"/>
      <c r="CP37" s="4195" t="s">
        <v>439</v>
      </c>
      <c r="CQ37" s="4195"/>
      <c r="CR37" s="4195"/>
      <c r="CS37" s="4195"/>
      <c r="CT37" s="4195"/>
      <c r="CU37" s="4195"/>
      <c r="CV37" s="4195"/>
      <c r="CW37" s="4195"/>
      <c r="CX37" s="4195" t="s">
        <v>439</v>
      </c>
      <c r="CY37" s="4195"/>
      <c r="CZ37" s="4195"/>
      <c r="DA37" s="4195"/>
      <c r="DB37" s="4195"/>
      <c r="DC37" s="4195"/>
      <c r="DD37" s="4195"/>
      <c r="DE37" s="4195"/>
      <c r="DF37" s="4195" t="s">
        <v>439</v>
      </c>
      <c r="DG37" s="4195"/>
      <c r="DH37" s="4195"/>
      <c r="DI37" s="4195"/>
      <c r="DJ37" s="4195"/>
      <c r="DK37" s="4195"/>
      <c r="DL37" s="4195"/>
      <c r="DM37" s="4195"/>
      <c r="DN37" s="4195" t="s">
        <v>439</v>
      </c>
      <c r="DO37" s="4195"/>
      <c r="DP37" s="4195"/>
      <c r="DQ37" s="4195"/>
      <c r="DR37" s="4195"/>
      <c r="DS37" s="4195"/>
      <c r="DT37" s="4195"/>
      <c r="DU37" s="4195"/>
      <c r="DV37" s="4195" t="s">
        <v>439</v>
      </c>
      <c r="DW37" s="4195"/>
      <c r="DX37" s="4195"/>
      <c r="DY37" s="4195"/>
      <c r="DZ37" s="4195"/>
      <c r="EA37" s="4195"/>
      <c r="EB37" s="4195"/>
      <c r="EC37" s="4195"/>
      <c r="ED37" s="4195" t="s">
        <v>439</v>
      </c>
      <c r="EE37" s="4195"/>
      <c r="EF37" s="4195"/>
      <c r="EG37" s="4195"/>
      <c r="EH37" s="4195"/>
      <c r="EI37" s="4195"/>
      <c r="EJ37" s="4195"/>
      <c r="EK37" s="4195"/>
      <c r="EL37" s="4195" t="s">
        <v>439</v>
      </c>
      <c r="EM37" s="4195"/>
      <c r="EN37" s="4195"/>
      <c r="EO37" s="4195"/>
      <c r="EP37" s="4195"/>
      <c r="EQ37" s="4195"/>
      <c r="ER37" s="4195"/>
      <c r="ES37" s="4195"/>
      <c r="ET37" s="4195" t="s">
        <v>439</v>
      </c>
      <c r="EU37" s="4195"/>
      <c r="EV37" s="4195"/>
      <c r="EW37" s="4195"/>
      <c r="EX37" s="4195"/>
      <c r="EY37" s="4195"/>
      <c r="EZ37" s="4195"/>
      <c r="FA37" s="4195"/>
      <c r="FB37" s="4195" t="s">
        <v>439</v>
      </c>
      <c r="FC37" s="4195"/>
      <c r="FD37" s="4195"/>
      <c r="FE37" s="4195"/>
      <c r="FF37" s="4195"/>
      <c r="FG37" s="4195"/>
      <c r="FH37" s="4195"/>
      <c r="FI37" s="4195"/>
      <c r="FJ37" s="4195" t="s">
        <v>439</v>
      </c>
      <c r="FK37" s="4195"/>
      <c r="FL37" s="4195"/>
      <c r="FM37" s="4195"/>
      <c r="FN37" s="4195"/>
      <c r="FO37" s="4195"/>
      <c r="FP37" s="4195"/>
      <c r="FQ37" s="4195"/>
      <c r="FR37" s="4195" t="s">
        <v>439</v>
      </c>
      <c r="FS37" s="4195"/>
      <c r="FT37" s="4195"/>
      <c r="FU37" s="4195"/>
      <c r="FV37" s="4195"/>
      <c r="FW37" s="4195"/>
      <c r="FX37" s="4195"/>
      <c r="FY37" s="4195"/>
      <c r="FZ37" s="4195" t="s">
        <v>439</v>
      </c>
      <c r="GA37" s="4195"/>
      <c r="GB37" s="4195"/>
      <c r="GC37" s="4195"/>
      <c r="GD37" s="4195"/>
      <c r="GE37" s="4195"/>
      <c r="GF37" s="4195"/>
      <c r="GG37" s="4195"/>
      <c r="GH37" s="4195" t="s">
        <v>439</v>
      </c>
      <c r="GI37" s="4195"/>
      <c r="GJ37" s="4195"/>
      <c r="GK37" s="4195"/>
      <c r="GL37" s="4195"/>
      <c r="GM37" s="4195"/>
      <c r="GN37" s="4195"/>
      <c r="GO37" s="4195"/>
      <c r="GP37" s="4195" t="s">
        <v>439</v>
      </c>
      <c r="GQ37" s="4195"/>
      <c r="GR37" s="4195"/>
      <c r="GS37" s="4195"/>
      <c r="GT37" s="4195"/>
      <c r="GU37" s="4195"/>
      <c r="GV37" s="4195"/>
      <c r="GW37" s="4195"/>
      <c r="GX37" s="4195" t="s">
        <v>439</v>
      </c>
      <c r="GY37" s="4195"/>
      <c r="GZ37" s="4195"/>
      <c r="HA37" s="4195"/>
      <c r="HB37" s="4195"/>
      <c r="HC37" s="4195"/>
      <c r="HD37" s="4195"/>
      <c r="HE37" s="4195"/>
      <c r="HF37" s="4195" t="s">
        <v>439</v>
      </c>
      <c r="HG37" s="4195"/>
      <c r="HH37" s="4195"/>
      <c r="HI37" s="4195"/>
      <c r="HJ37" s="4195"/>
      <c r="HK37" s="4195"/>
      <c r="HL37" s="4195"/>
      <c r="HM37" s="4195"/>
      <c r="HN37" s="4195" t="s">
        <v>439</v>
      </c>
      <c r="HO37" s="4195"/>
      <c r="HP37" s="4195"/>
      <c r="HQ37" s="4195"/>
      <c r="HR37" s="4195"/>
      <c r="HS37" s="4195"/>
      <c r="HT37" s="4195"/>
      <c r="HU37" s="4195"/>
      <c r="HV37" s="4195" t="s">
        <v>439</v>
      </c>
      <c r="HW37" s="4195"/>
      <c r="HX37" s="4195"/>
      <c r="HY37" s="4195"/>
      <c r="HZ37" s="4195"/>
      <c r="IA37" s="4195"/>
      <c r="IB37" s="4195"/>
      <c r="IC37" s="4195"/>
      <c r="ID37" s="4195" t="s">
        <v>439</v>
      </c>
      <c r="IE37" s="4195"/>
      <c r="IF37" s="4195"/>
      <c r="IG37" s="4195"/>
      <c r="IH37" s="4195"/>
      <c r="II37" s="4195"/>
      <c r="IJ37" s="4195"/>
      <c r="IK37" s="4195"/>
      <c r="IL37" s="4195" t="s">
        <v>439</v>
      </c>
      <c r="IM37" s="4195"/>
      <c r="IN37" s="4195"/>
      <c r="IO37" s="4195"/>
      <c r="IP37" s="4195"/>
      <c r="IQ37" s="4195"/>
      <c r="IR37" s="4195"/>
      <c r="IS37" s="4195"/>
      <c r="IT37" s="4195" t="s">
        <v>439</v>
      </c>
      <c r="IU37" s="4195"/>
      <c r="IV37" s="4195"/>
      <c r="IW37" s="4195"/>
      <c r="IX37" s="4195"/>
      <c r="IY37" s="4195"/>
      <c r="IZ37" s="4195"/>
      <c r="JA37" s="4195"/>
      <c r="JB37" s="4195" t="s">
        <v>439</v>
      </c>
      <c r="JC37" s="4195"/>
      <c r="JD37" s="4195"/>
      <c r="JE37" s="4195"/>
      <c r="JF37" s="4195"/>
      <c r="JG37" s="4195"/>
      <c r="JH37" s="4195"/>
      <c r="JI37" s="4195"/>
      <c r="JJ37" s="4195" t="s">
        <v>439</v>
      </c>
      <c r="JK37" s="4195"/>
      <c r="JL37" s="4195"/>
      <c r="JM37" s="4195"/>
      <c r="JN37" s="4195"/>
      <c r="JO37" s="4195"/>
      <c r="JP37" s="4195"/>
      <c r="JQ37" s="4195"/>
      <c r="JR37" s="4195" t="s">
        <v>439</v>
      </c>
      <c r="JS37" s="4195"/>
      <c r="JT37" s="4195"/>
      <c r="JU37" s="4195"/>
      <c r="JV37" s="4195"/>
      <c r="JW37" s="4195"/>
      <c r="JX37" s="4195"/>
      <c r="JY37" s="4195"/>
      <c r="JZ37" s="4195" t="s">
        <v>439</v>
      </c>
      <c r="KA37" s="4195"/>
      <c r="KB37" s="4195"/>
      <c r="KC37" s="4195"/>
      <c r="KD37" s="4195"/>
      <c r="KE37" s="4195"/>
      <c r="KF37" s="4195"/>
      <c r="KG37" s="4195"/>
      <c r="KH37" s="4195" t="s">
        <v>439</v>
      </c>
      <c r="KI37" s="4195"/>
      <c r="KJ37" s="4195"/>
      <c r="KK37" s="4195"/>
      <c r="KL37" s="4195"/>
      <c r="KM37" s="4195"/>
      <c r="KN37" s="4195"/>
      <c r="KO37" s="4195"/>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4196" t="s">
        <v>292</v>
      </c>
      <c r="AM38" s="4196"/>
      <c r="AN38" s="4196"/>
      <c r="AO38" s="4196"/>
      <c r="AP38" s="4196"/>
      <c r="AQ38" s="4196"/>
      <c r="AR38" s="4196"/>
      <c r="AS38" s="4196"/>
      <c r="AT38" s="4196" t="s">
        <v>292</v>
      </c>
      <c r="AU38" s="4196"/>
      <c r="AV38" s="4196"/>
      <c r="AW38" s="4196"/>
      <c r="AX38" s="4196"/>
      <c r="AY38" s="4196"/>
      <c r="AZ38" s="4196"/>
      <c r="BA38" s="4196"/>
      <c r="BB38" s="4196" t="s">
        <v>292</v>
      </c>
      <c r="BC38" s="4196"/>
      <c r="BD38" s="4196"/>
      <c r="BE38" s="4196"/>
      <c r="BF38" s="4196"/>
      <c r="BG38" s="4196"/>
      <c r="BH38" s="4196"/>
      <c r="BI38" s="4196"/>
      <c r="BJ38" s="4196" t="s">
        <v>292</v>
      </c>
      <c r="BK38" s="4196"/>
      <c r="BL38" s="4196"/>
      <c r="BM38" s="4196"/>
      <c r="BN38" s="4196"/>
      <c r="BO38" s="4196"/>
      <c r="BP38" s="4196"/>
      <c r="BQ38" s="4196"/>
      <c r="BR38" s="4196" t="s">
        <v>292</v>
      </c>
      <c r="BS38" s="4196"/>
      <c r="BT38" s="4196"/>
      <c r="BU38" s="4196"/>
      <c r="BV38" s="4196"/>
      <c r="BW38" s="4196"/>
      <c r="BX38" s="4196"/>
      <c r="BY38" s="4196"/>
      <c r="BZ38" s="4196" t="s">
        <v>292</v>
      </c>
      <c r="CA38" s="4196"/>
      <c r="CB38" s="4196"/>
      <c r="CC38" s="4196"/>
      <c r="CD38" s="4196"/>
      <c r="CE38" s="4196"/>
      <c r="CF38" s="4196"/>
      <c r="CG38" s="4196"/>
      <c r="CH38" s="4196" t="s">
        <v>292</v>
      </c>
      <c r="CI38" s="4196"/>
      <c r="CJ38" s="4196"/>
      <c r="CK38" s="4196"/>
      <c r="CL38" s="4196"/>
      <c r="CM38" s="4196"/>
      <c r="CN38" s="4196"/>
      <c r="CO38" s="4196"/>
      <c r="CP38" s="4196" t="s">
        <v>292</v>
      </c>
      <c r="CQ38" s="4196"/>
      <c r="CR38" s="4196"/>
      <c r="CS38" s="4196"/>
      <c r="CT38" s="4196"/>
      <c r="CU38" s="4196"/>
      <c r="CV38" s="4196"/>
      <c r="CW38" s="4196"/>
      <c r="CX38" s="4196" t="s">
        <v>292</v>
      </c>
      <c r="CY38" s="4196"/>
      <c r="CZ38" s="4196"/>
      <c r="DA38" s="4196"/>
      <c r="DB38" s="4196"/>
      <c r="DC38" s="4196"/>
      <c r="DD38" s="4196"/>
      <c r="DE38" s="4196"/>
      <c r="DF38" s="4196" t="s">
        <v>292</v>
      </c>
      <c r="DG38" s="4196"/>
      <c r="DH38" s="4196"/>
      <c r="DI38" s="4196"/>
      <c r="DJ38" s="4196"/>
      <c r="DK38" s="4196"/>
      <c r="DL38" s="4196"/>
      <c r="DM38" s="4196"/>
      <c r="DN38" s="4196" t="s">
        <v>292</v>
      </c>
      <c r="DO38" s="4196"/>
      <c r="DP38" s="4196"/>
      <c r="DQ38" s="4196"/>
      <c r="DR38" s="4196"/>
      <c r="DS38" s="4196"/>
      <c r="DT38" s="4196"/>
      <c r="DU38" s="4196"/>
      <c r="DV38" s="4196" t="s">
        <v>292</v>
      </c>
      <c r="DW38" s="4196"/>
      <c r="DX38" s="4196"/>
      <c r="DY38" s="4196"/>
      <c r="DZ38" s="4196"/>
      <c r="EA38" s="4196"/>
      <c r="EB38" s="4196"/>
      <c r="EC38" s="4196"/>
      <c r="ED38" s="4196" t="s">
        <v>292</v>
      </c>
      <c r="EE38" s="4196"/>
      <c r="EF38" s="4196"/>
      <c r="EG38" s="4196"/>
      <c r="EH38" s="4196"/>
      <c r="EI38" s="4196"/>
      <c r="EJ38" s="4196"/>
      <c r="EK38" s="4196"/>
      <c r="EL38" s="4196" t="s">
        <v>292</v>
      </c>
      <c r="EM38" s="4196"/>
      <c r="EN38" s="4196"/>
      <c r="EO38" s="4196"/>
      <c r="EP38" s="4196"/>
      <c r="EQ38" s="4196"/>
      <c r="ER38" s="4196"/>
      <c r="ES38" s="4196"/>
      <c r="ET38" s="4196" t="s">
        <v>292</v>
      </c>
      <c r="EU38" s="4196"/>
      <c r="EV38" s="4196"/>
      <c r="EW38" s="4196"/>
      <c r="EX38" s="4196"/>
      <c r="EY38" s="4196"/>
      <c r="EZ38" s="4196"/>
      <c r="FA38" s="4196"/>
      <c r="FB38" s="4196" t="s">
        <v>292</v>
      </c>
      <c r="FC38" s="4196"/>
      <c r="FD38" s="4196"/>
      <c r="FE38" s="4196"/>
      <c r="FF38" s="4196"/>
      <c r="FG38" s="4196"/>
      <c r="FH38" s="4196"/>
      <c r="FI38" s="4196"/>
      <c r="FJ38" s="4196" t="s">
        <v>292</v>
      </c>
      <c r="FK38" s="4196"/>
      <c r="FL38" s="4196"/>
      <c r="FM38" s="4196"/>
      <c r="FN38" s="4196"/>
      <c r="FO38" s="4196"/>
      <c r="FP38" s="4196"/>
      <c r="FQ38" s="4196"/>
      <c r="FR38" s="4196" t="s">
        <v>292</v>
      </c>
      <c r="FS38" s="4196"/>
      <c r="FT38" s="4196"/>
      <c r="FU38" s="4196"/>
      <c r="FV38" s="4196"/>
      <c r="FW38" s="4196"/>
      <c r="FX38" s="4196"/>
      <c r="FY38" s="4196"/>
      <c r="FZ38" s="4196" t="s">
        <v>292</v>
      </c>
      <c r="GA38" s="4196"/>
      <c r="GB38" s="4196"/>
      <c r="GC38" s="4196"/>
      <c r="GD38" s="4196"/>
      <c r="GE38" s="4196"/>
      <c r="GF38" s="4196"/>
      <c r="GG38" s="4196"/>
      <c r="GH38" s="4196" t="s">
        <v>292</v>
      </c>
      <c r="GI38" s="4196"/>
      <c r="GJ38" s="4196"/>
      <c r="GK38" s="4196"/>
      <c r="GL38" s="4196"/>
      <c r="GM38" s="4196"/>
      <c r="GN38" s="4196"/>
      <c r="GO38" s="4196"/>
      <c r="GP38" s="4196" t="s">
        <v>292</v>
      </c>
      <c r="GQ38" s="4196"/>
      <c r="GR38" s="4196"/>
      <c r="GS38" s="4196"/>
      <c r="GT38" s="4196"/>
      <c r="GU38" s="4196"/>
      <c r="GV38" s="4196"/>
      <c r="GW38" s="4196"/>
      <c r="GX38" s="4196" t="s">
        <v>292</v>
      </c>
      <c r="GY38" s="4196"/>
      <c r="GZ38" s="4196"/>
      <c r="HA38" s="4196"/>
      <c r="HB38" s="4196"/>
      <c r="HC38" s="4196"/>
      <c r="HD38" s="4196"/>
      <c r="HE38" s="4196"/>
      <c r="HF38" s="4196" t="s">
        <v>292</v>
      </c>
      <c r="HG38" s="4196"/>
      <c r="HH38" s="4196"/>
      <c r="HI38" s="4196"/>
      <c r="HJ38" s="4196"/>
      <c r="HK38" s="4196"/>
      <c r="HL38" s="4196"/>
      <c r="HM38" s="4196"/>
      <c r="HN38" s="4196" t="s">
        <v>292</v>
      </c>
      <c r="HO38" s="4196"/>
      <c r="HP38" s="4196"/>
      <c r="HQ38" s="4196"/>
      <c r="HR38" s="4196"/>
      <c r="HS38" s="4196"/>
      <c r="HT38" s="4196"/>
      <c r="HU38" s="4196"/>
      <c r="HV38" s="4196" t="s">
        <v>292</v>
      </c>
      <c r="HW38" s="4196"/>
      <c r="HX38" s="4196"/>
      <c r="HY38" s="4196"/>
      <c r="HZ38" s="4196"/>
      <c r="IA38" s="4196"/>
      <c r="IB38" s="4196"/>
      <c r="IC38" s="4196"/>
      <c r="ID38" s="4196" t="s">
        <v>292</v>
      </c>
      <c r="IE38" s="4196"/>
      <c r="IF38" s="4196"/>
      <c r="IG38" s="4196"/>
      <c r="IH38" s="4196"/>
      <c r="II38" s="4196"/>
      <c r="IJ38" s="4196"/>
      <c r="IK38" s="4196"/>
      <c r="IL38" s="4196" t="s">
        <v>292</v>
      </c>
      <c r="IM38" s="4196"/>
      <c r="IN38" s="4196"/>
      <c r="IO38" s="4196"/>
      <c r="IP38" s="4196"/>
      <c r="IQ38" s="4196"/>
      <c r="IR38" s="4196"/>
      <c r="IS38" s="4196"/>
      <c r="IT38" s="4196" t="s">
        <v>292</v>
      </c>
      <c r="IU38" s="4196"/>
      <c r="IV38" s="4196"/>
      <c r="IW38" s="4196"/>
      <c r="IX38" s="4196"/>
      <c r="IY38" s="4196"/>
      <c r="IZ38" s="4196"/>
      <c r="JA38" s="4196"/>
      <c r="JB38" s="4196" t="s">
        <v>292</v>
      </c>
      <c r="JC38" s="4196"/>
      <c r="JD38" s="4196"/>
      <c r="JE38" s="4196"/>
      <c r="JF38" s="4196"/>
      <c r="JG38" s="4196"/>
      <c r="JH38" s="4196"/>
      <c r="JI38" s="4196"/>
      <c r="JJ38" s="4196" t="s">
        <v>292</v>
      </c>
      <c r="JK38" s="4196"/>
      <c r="JL38" s="4196"/>
      <c r="JM38" s="4196"/>
      <c r="JN38" s="4196"/>
      <c r="JO38" s="4196"/>
      <c r="JP38" s="4196"/>
      <c r="JQ38" s="4196"/>
      <c r="JR38" s="4196" t="s">
        <v>292</v>
      </c>
      <c r="JS38" s="4196"/>
      <c r="JT38" s="4196"/>
      <c r="JU38" s="4196"/>
      <c r="JV38" s="4196"/>
      <c r="JW38" s="4196"/>
      <c r="JX38" s="4196"/>
      <c r="JY38" s="4196"/>
      <c r="JZ38" s="4196" t="s">
        <v>292</v>
      </c>
      <c r="KA38" s="4196"/>
      <c r="KB38" s="4196"/>
      <c r="KC38" s="4196"/>
      <c r="KD38" s="4196"/>
      <c r="KE38" s="4196"/>
      <c r="KF38" s="4196"/>
      <c r="KG38" s="4196"/>
      <c r="KH38" s="4196" t="s">
        <v>292</v>
      </c>
      <c r="KI38" s="4196"/>
      <c r="KJ38" s="4196"/>
      <c r="KK38" s="4196"/>
      <c r="KL38" s="4196"/>
      <c r="KM38" s="4196"/>
      <c r="KN38" s="4196"/>
      <c r="KO38" s="4196"/>
      <c r="KP38" s="1971"/>
      <c r="KQ38" s="1971"/>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4197" t="s">
        <v>420</v>
      </c>
      <c r="AM39" s="4198"/>
      <c r="AN39" s="4198"/>
      <c r="AO39" s="4198"/>
      <c r="AP39" s="4198"/>
      <c r="AQ39" s="4198"/>
      <c r="AR39" s="4199"/>
      <c r="AS39" s="4200" t="s">
        <v>421</v>
      </c>
      <c r="AT39" s="4197" t="s">
        <v>420</v>
      </c>
      <c r="AU39" s="4198"/>
      <c r="AV39" s="4198"/>
      <c r="AW39" s="4198"/>
      <c r="AX39" s="4198"/>
      <c r="AY39" s="4198"/>
      <c r="AZ39" s="4199"/>
      <c r="BA39" s="4200" t="s">
        <v>421</v>
      </c>
      <c r="BB39" s="4197" t="s">
        <v>420</v>
      </c>
      <c r="BC39" s="4198"/>
      <c r="BD39" s="4198"/>
      <c r="BE39" s="4198"/>
      <c r="BF39" s="4198"/>
      <c r="BG39" s="4198"/>
      <c r="BH39" s="4199"/>
      <c r="BI39" s="4200" t="s">
        <v>421</v>
      </c>
      <c r="BJ39" s="4197" t="s">
        <v>420</v>
      </c>
      <c r="BK39" s="4198"/>
      <c r="BL39" s="4198"/>
      <c r="BM39" s="4198"/>
      <c r="BN39" s="4198"/>
      <c r="BO39" s="4198"/>
      <c r="BP39" s="4199"/>
      <c r="BQ39" s="4200" t="s">
        <v>421</v>
      </c>
      <c r="BR39" s="4197" t="s">
        <v>420</v>
      </c>
      <c r="BS39" s="4198"/>
      <c r="BT39" s="4198"/>
      <c r="BU39" s="4198"/>
      <c r="BV39" s="4198"/>
      <c r="BW39" s="4198"/>
      <c r="BX39" s="4199"/>
      <c r="BY39" s="4200" t="s">
        <v>421</v>
      </c>
      <c r="BZ39" s="4197" t="s">
        <v>420</v>
      </c>
      <c r="CA39" s="4198"/>
      <c r="CB39" s="4198"/>
      <c r="CC39" s="4198"/>
      <c r="CD39" s="4198"/>
      <c r="CE39" s="4198"/>
      <c r="CF39" s="4199"/>
      <c r="CG39" s="4200" t="s">
        <v>421</v>
      </c>
      <c r="CH39" s="4197" t="s">
        <v>420</v>
      </c>
      <c r="CI39" s="4198"/>
      <c r="CJ39" s="4198"/>
      <c r="CK39" s="4198"/>
      <c r="CL39" s="4198"/>
      <c r="CM39" s="4198"/>
      <c r="CN39" s="4199"/>
      <c r="CO39" s="4200" t="s">
        <v>421</v>
      </c>
      <c r="CP39" s="4197" t="s">
        <v>420</v>
      </c>
      <c r="CQ39" s="4198"/>
      <c r="CR39" s="4198"/>
      <c r="CS39" s="4198"/>
      <c r="CT39" s="4198"/>
      <c r="CU39" s="4198"/>
      <c r="CV39" s="4199"/>
      <c r="CW39" s="4200" t="s">
        <v>421</v>
      </c>
      <c r="CX39" s="4197" t="s">
        <v>420</v>
      </c>
      <c r="CY39" s="4198"/>
      <c r="CZ39" s="4198"/>
      <c r="DA39" s="4198"/>
      <c r="DB39" s="4198"/>
      <c r="DC39" s="4198"/>
      <c r="DD39" s="4199"/>
      <c r="DE39" s="4200" t="s">
        <v>421</v>
      </c>
      <c r="DF39" s="4197" t="s">
        <v>420</v>
      </c>
      <c r="DG39" s="4198"/>
      <c r="DH39" s="4198"/>
      <c r="DI39" s="4198"/>
      <c r="DJ39" s="4198"/>
      <c r="DK39" s="4198"/>
      <c r="DL39" s="4199"/>
      <c r="DM39" s="4200" t="s">
        <v>421</v>
      </c>
      <c r="DN39" s="4197" t="s">
        <v>420</v>
      </c>
      <c r="DO39" s="4198"/>
      <c r="DP39" s="4198"/>
      <c r="DQ39" s="4198"/>
      <c r="DR39" s="4198"/>
      <c r="DS39" s="4198"/>
      <c r="DT39" s="4199"/>
      <c r="DU39" s="4200" t="s">
        <v>421</v>
      </c>
      <c r="DV39" s="4197" t="s">
        <v>420</v>
      </c>
      <c r="DW39" s="4198"/>
      <c r="DX39" s="4198"/>
      <c r="DY39" s="4198"/>
      <c r="DZ39" s="4198"/>
      <c r="EA39" s="4198"/>
      <c r="EB39" s="4199"/>
      <c r="EC39" s="4200" t="s">
        <v>421</v>
      </c>
      <c r="ED39" s="4197" t="s">
        <v>420</v>
      </c>
      <c r="EE39" s="4198"/>
      <c r="EF39" s="4198"/>
      <c r="EG39" s="4198"/>
      <c r="EH39" s="4198"/>
      <c r="EI39" s="4198"/>
      <c r="EJ39" s="4199"/>
      <c r="EK39" s="4200" t="s">
        <v>421</v>
      </c>
      <c r="EL39" s="4197" t="s">
        <v>420</v>
      </c>
      <c r="EM39" s="4198"/>
      <c r="EN39" s="4198"/>
      <c r="EO39" s="4198"/>
      <c r="EP39" s="4198"/>
      <c r="EQ39" s="4198"/>
      <c r="ER39" s="4199"/>
      <c r="ES39" s="4200" t="s">
        <v>421</v>
      </c>
      <c r="ET39" s="4197" t="s">
        <v>420</v>
      </c>
      <c r="EU39" s="4198"/>
      <c r="EV39" s="4198"/>
      <c r="EW39" s="4198"/>
      <c r="EX39" s="4198"/>
      <c r="EY39" s="4198"/>
      <c r="EZ39" s="4199"/>
      <c r="FA39" s="4200" t="s">
        <v>421</v>
      </c>
      <c r="FB39" s="4197" t="s">
        <v>420</v>
      </c>
      <c r="FC39" s="4198"/>
      <c r="FD39" s="4198"/>
      <c r="FE39" s="4198"/>
      <c r="FF39" s="4198"/>
      <c r="FG39" s="4198"/>
      <c r="FH39" s="4199"/>
      <c r="FI39" s="4200" t="s">
        <v>421</v>
      </c>
      <c r="FJ39" s="4197" t="s">
        <v>420</v>
      </c>
      <c r="FK39" s="4198"/>
      <c r="FL39" s="4198"/>
      <c r="FM39" s="4198"/>
      <c r="FN39" s="4198"/>
      <c r="FO39" s="4198"/>
      <c r="FP39" s="4199"/>
      <c r="FQ39" s="4200" t="s">
        <v>421</v>
      </c>
      <c r="FR39" s="4197" t="s">
        <v>420</v>
      </c>
      <c r="FS39" s="4198"/>
      <c r="FT39" s="4198"/>
      <c r="FU39" s="4198"/>
      <c r="FV39" s="4198"/>
      <c r="FW39" s="4198"/>
      <c r="FX39" s="4199"/>
      <c r="FY39" s="4200" t="s">
        <v>421</v>
      </c>
      <c r="FZ39" s="4197" t="s">
        <v>420</v>
      </c>
      <c r="GA39" s="4198"/>
      <c r="GB39" s="4198"/>
      <c r="GC39" s="4198"/>
      <c r="GD39" s="4198"/>
      <c r="GE39" s="4198"/>
      <c r="GF39" s="4199"/>
      <c r="GG39" s="4200" t="s">
        <v>421</v>
      </c>
      <c r="GH39" s="4197" t="s">
        <v>420</v>
      </c>
      <c r="GI39" s="4198"/>
      <c r="GJ39" s="4198"/>
      <c r="GK39" s="4198"/>
      <c r="GL39" s="4198"/>
      <c r="GM39" s="4198"/>
      <c r="GN39" s="4199"/>
      <c r="GO39" s="4200" t="s">
        <v>421</v>
      </c>
      <c r="GP39" s="4197" t="s">
        <v>420</v>
      </c>
      <c r="GQ39" s="4198"/>
      <c r="GR39" s="4198"/>
      <c r="GS39" s="4198"/>
      <c r="GT39" s="4198"/>
      <c r="GU39" s="4198"/>
      <c r="GV39" s="4199"/>
      <c r="GW39" s="4200" t="s">
        <v>421</v>
      </c>
      <c r="GX39" s="4197" t="s">
        <v>420</v>
      </c>
      <c r="GY39" s="4198"/>
      <c r="GZ39" s="4198"/>
      <c r="HA39" s="4198"/>
      <c r="HB39" s="4198"/>
      <c r="HC39" s="4198"/>
      <c r="HD39" s="4199"/>
      <c r="HE39" s="4200" t="s">
        <v>421</v>
      </c>
      <c r="HF39" s="4197" t="s">
        <v>420</v>
      </c>
      <c r="HG39" s="4198"/>
      <c r="HH39" s="4198"/>
      <c r="HI39" s="4198"/>
      <c r="HJ39" s="4198"/>
      <c r="HK39" s="4198"/>
      <c r="HL39" s="4199"/>
      <c r="HM39" s="4200" t="s">
        <v>421</v>
      </c>
      <c r="HN39" s="4197" t="s">
        <v>420</v>
      </c>
      <c r="HO39" s="4198"/>
      <c r="HP39" s="4198"/>
      <c r="HQ39" s="4198"/>
      <c r="HR39" s="4198"/>
      <c r="HS39" s="4198"/>
      <c r="HT39" s="4199"/>
      <c r="HU39" s="4200" t="s">
        <v>421</v>
      </c>
      <c r="HV39" s="4197" t="s">
        <v>420</v>
      </c>
      <c r="HW39" s="4198"/>
      <c r="HX39" s="4198"/>
      <c r="HY39" s="4198"/>
      <c r="HZ39" s="4198"/>
      <c r="IA39" s="4198"/>
      <c r="IB39" s="4199"/>
      <c r="IC39" s="4200" t="s">
        <v>421</v>
      </c>
      <c r="ID39" s="4197" t="s">
        <v>420</v>
      </c>
      <c r="IE39" s="4198"/>
      <c r="IF39" s="4198"/>
      <c r="IG39" s="4198"/>
      <c r="IH39" s="4198"/>
      <c r="II39" s="4198"/>
      <c r="IJ39" s="4199"/>
      <c r="IK39" s="4200" t="s">
        <v>421</v>
      </c>
      <c r="IL39" s="4197" t="s">
        <v>420</v>
      </c>
      <c r="IM39" s="4198"/>
      <c r="IN39" s="4198"/>
      <c r="IO39" s="4198"/>
      <c r="IP39" s="4198"/>
      <c r="IQ39" s="4198"/>
      <c r="IR39" s="4199"/>
      <c r="IS39" s="4200" t="s">
        <v>421</v>
      </c>
      <c r="IT39" s="4197" t="s">
        <v>420</v>
      </c>
      <c r="IU39" s="4198"/>
      <c r="IV39" s="4198"/>
      <c r="IW39" s="4198"/>
      <c r="IX39" s="4198"/>
      <c r="IY39" s="4198"/>
      <c r="IZ39" s="4199"/>
      <c r="JA39" s="4200" t="s">
        <v>421</v>
      </c>
      <c r="JB39" s="4197" t="s">
        <v>420</v>
      </c>
      <c r="JC39" s="4198"/>
      <c r="JD39" s="4198"/>
      <c r="JE39" s="4198"/>
      <c r="JF39" s="4198"/>
      <c r="JG39" s="4198"/>
      <c r="JH39" s="4199"/>
      <c r="JI39" s="4200" t="s">
        <v>421</v>
      </c>
      <c r="JJ39" s="4197" t="s">
        <v>420</v>
      </c>
      <c r="JK39" s="4198"/>
      <c r="JL39" s="4198"/>
      <c r="JM39" s="4198"/>
      <c r="JN39" s="4198"/>
      <c r="JO39" s="4198"/>
      <c r="JP39" s="4199"/>
      <c r="JQ39" s="4200" t="s">
        <v>421</v>
      </c>
      <c r="JR39" s="4197" t="s">
        <v>420</v>
      </c>
      <c r="JS39" s="4198"/>
      <c r="JT39" s="4198"/>
      <c r="JU39" s="4198"/>
      <c r="JV39" s="4198"/>
      <c r="JW39" s="4198"/>
      <c r="JX39" s="4199"/>
      <c r="JY39" s="4200" t="s">
        <v>421</v>
      </c>
      <c r="JZ39" s="4197" t="s">
        <v>420</v>
      </c>
      <c r="KA39" s="4198"/>
      <c r="KB39" s="4198"/>
      <c r="KC39" s="4198"/>
      <c r="KD39" s="4198"/>
      <c r="KE39" s="4198"/>
      <c r="KF39" s="4199"/>
      <c r="KG39" s="4200" t="s">
        <v>421</v>
      </c>
      <c r="KH39" s="4197" t="s">
        <v>420</v>
      </c>
      <c r="KI39" s="4198"/>
      <c r="KJ39" s="4198"/>
      <c r="KK39" s="4198"/>
      <c r="KL39" s="4198"/>
      <c r="KM39" s="4198"/>
      <c r="KN39" s="4199"/>
      <c r="KO39" s="4200" t="s">
        <v>421</v>
      </c>
      <c r="KP39" s="2132" t="s">
        <v>423</v>
      </c>
      <c r="KQ39" s="1971"/>
    </row>
    <row customHeight="1" ht="33.75">
      <c r="Q40" s="377"/>
      <c r="R40" s="377"/>
      <c r="S40" s="2125"/>
      <c r="T40" s="2062"/>
      <c r="U40" s="1038"/>
      <c r="V40" s="2135" t="s">
        <v>424</v>
      </c>
      <c r="W40" s="2116" t="s">
        <v>425</v>
      </c>
      <c r="X40" s="2118" t="s">
        <v>426</v>
      </c>
      <c r="Y40" s="2120"/>
      <c r="Z40" s="2118" t="s">
        <v>440</v>
      </c>
      <c r="AA40" s="2119"/>
      <c r="AB40" s="2120"/>
      <c r="AC40" s="2130"/>
      <c r="AD40" s="2135" t="s">
        <v>424</v>
      </c>
      <c r="AE40" s="2116" t="s">
        <v>425</v>
      </c>
      <c r="AF40" s="2118" t="s">
        <v>426</v>
      </c>
      <c r="AG40" s="2120"/>
      <c r="AH40" s="2118" t="s">
        <v>427</v>
      </c>
      <c r="AI40" s="2119"/>
      <c r="AJ40" s="2120"/>
      <c r="AK40" s="2130"/>
      <c r="AL40" s="4201" t="s">
        <v>424</v>
      </c>
      <c r="AM40" s="4202" t="s">
        <v>425</v>
      </c>
      <c r="AN40" s="4203" t="s">
        <v>426</v>
      </c>
      <c r="AO40" s="4204"/>
      <c r="AP40" s="4203" t="s">
        <v>440</v>
      </c>
      <c r="AQ40" s="4205"/>
      <c r="AR40" s="4204"/>
      <c r="AS40" s="4206"/>
      <c r="AT40" s="4201" t="s">
        <v>424</v>
      </c>
      <c r="AU40" s="4202" t="s">
        <v>425</v>
      </c>
      <c r="AV40" s="4203" t="s">
        <v>426</v>
      </c>
      <c r="AW40" s="4204"/>
      <c r="AX40" s="4203" t="s">
        <v>440</v>
      </c>
      <c r="AY40" s="4205"/>
      <c r="AZ40" s="4204"/>
      <c r="BA40" s="4206"/>
      <c r="BB40" s="4201" t="s">
        <v>424</v>
      </c>
      <c r="BC40" s="4202" t="s">
        <v>425</v>
      </c>
      <c r="BD40" s="4203" t="s">
        <v>426</v>
      </c>
      <c r="BE40" s="4204"/>
      <c r="BF40" s="4203" t="s">
        <v>440</v>
      </c>
      <c r="BG40" s="4205"/>
      <c r="BH40" s="4204"/>
      <c r="BI40" s="4206"/>
      <c r="BJ40" s="4201" t="s">
        <v>424</v>
      </c>
      <c r="BK40" s="4202" t="s">
        <v>425</v>
      </c>
      <c r="BL40" s="4203" t="s">
        <v>426</v>
      </c>
      <c r="BM40" s="4204"/>
      <c r="BN40" s="4203" t="s">
        <v>440</v>
      </c>
      <c r="BO40" s="4205"/>
      <c r="BP40" s="4204"/>
      <c r="BQ40" s="4206"/>
      <c r="BR40" s="4201" t="s">
        <v>424</v>
      </c>
      <c r="BS40" s="4202" t="s">
        <v>425</v>
      </c>
      <c r="BT40" s="4203" t="s">
        <v>426</v>
      </c>
      <c r="BU40" s="4204"/>
      <c r="BV40" s="4203" t="s">
        <v>440</v>
      </c>
      <c r="BW40" s="4205"/>
      <c r="BX40" s="4204"/>
      <c r="BY40" s="4206"/>
      <c r="BZ40" s="4201" t="s">
        <v>424</v>
      </c>
      <c r="CA40" s="4202" t="s">
        <v>425</v>
      </c>
      <c r="CB40" s="4203" t="s">
        <v>426</v>
      </c>
      <c r="CC40" s="4204"/>
      <c r="CD40" s="4203" t="s">
        <v>440</v>
      </c>
      <c r="CE40" s="4205"/>
      <c r="CF40" s="4204"/>
      <c r="CG40" s="4206"/>
      <c r="CH40" s="4201" t="s">
        <v>424</v>
      </c>
      <c r="CI40" s="4202" t="s">
        <v>425</v>
      </c>
      <c r="CJ40" s="4203" t="s">
        <v>426</v>
      </c>
      <c r="CK40" s="4204"/>
      <c r="CL40" s="4203" t="s">
        <v>440</v>
      </c>
      <c r="CM40" s="4205"/>
      <c r="CN40" s="4204"/>
      <c r="CO40" s="4206"/>
      <c r="CP40" s="4201" t="s">
        <v>424</v>
      </c>
      <c r="CQ40" s="4202" t="s">
        <v>425</v>
      </c>
      <c r="CR40" s="4203" t="s">
        <v>426</v>
      </c>
      <c r="CS40" s="4204"/>
      <c r="CT40" s="4203" t="s">
        <v>440</v>
      </c>
      <c r="CU40" s="4205"/>
      <c r="CV40" s="4204"/>
      <c r="CW40" s="4206"/>
      <c r="CX40" s="4201" t="s">
        <v>424</v>
      </c>
      <c r="CY40" s="4202" t="s">
        <v>425</v>
      </c>
      <c r="CZ40" s="4203" t="s">
        <v>426</v>
      </c>
      <c r="DA40" s="4204"/>
      <c r="DB40" s="4203" t="s">
        <v>440</v>
      </c>
      <c r="DC40" s="4205"/>
      <c r="DD40" s="4204"/>
      <c r="DE40" s="4206"/>
      <c r="DF40" s="4201" t="s">
        <v>424</v>
      </c>
      <c r="DG40" s="4202" t="s">
        <v>425</v>
      </c>
      <c r="DH40" s="4203" t="s">
        <v>426</v>
      </c>
      <c r="DI40" s="4204"/>
      <c r="DJ40" s="4203" t="s">
        <v>440</v>
      </c>
      <c r="DK40" s="4205"/>
      <c r="DL40" s="4204"/>
      <c r="DM40" s="4206"/>
      <c r="DN40" s="4201" t="s">
        <v>424</v>
      </c>
      <c r="DO40" s="4202" t="s">
        <v>425</v>
      </c>
      <c r="DP40" s="4203" t="s">
        <v>426</v>
      </c>
      <c r="DQ40" s="4204"/>
      <c r="DR40" s="4203" t="s">
        <v>440</v>
      </c>
      <c r="DS40" s="4205"/>
      <c r="DT40" s="4204"/>
      <c r="DU40" s="4206"/>
      <c r="DV40" s="4201" t="s">
        <v>424</v>
      </c>
      <c r="DW40" s="4202" t="s">
        <v>425</v>
      </c>
      <c r="DX40" s="4203" t="s">
        <v>426</v>
      </c>
      <c r="DY40" s="4204"/>
      <c r="DZ40" s="4203" t="s">
        <v>440</v>
      </c>
      <c r="EA40" s="4205"/>
      <c r="EB40" s="4204"/>
      <c r="EC40" s="4206"/>
      <c r="ED40" s="4201" t="s">
        <v>424</v>
      </c>
      <c r="EE40" s="4202" t="s">
        <v>425</v>
      </c>
      <c r="EF40" s="4203" t="s">
        <v>426</v>
      </c>
      <c r="EG40" s="4204"/>
      <c r="EH40" s="4203" t="s">
        <v>440</v>
      </c>
      <c r="EI40" s="4205"/>
      <c r="EJ40" s="4204"/>
      <c r="EK40" s="4206"/>
      <c r="EL40" s="4201" t="s">
        <v>424</v>
      </c>
      <c r="EM40" s="4202" t="s">
        <v>425</v>
      </c>
      <c r="EN40" s="4203" t="s">
        <v>426</v>
      </c>
      <c r="EO40" s="4204"/>
      <c r="EP40" s="4203" t="s">
        <v>440</v>
      </c>
      <c r="EQ40" s="4205"/>
      <c r="ER40" s="4204"/>
      <c r="ES40" s="4206"/>
      <c r="ET40" s="4201" t="s">
        <v>424</v>
      </c>
      <c r="EU40" s="4202" t="s">
        <v>425</v>
      </c>
      <c r="EV40" s="4203" t="s">
        <v>426</v>
      </c>
      <c r="EW40" s="4204"/>
      <c r="EX40" s="4203" t="s">
        <v>440</v>
      </c>
      <c r="EY40" s="4205"/>
      <c r="EZ40" s="4204"/>
      <c r="FA40" s="4206"/>
      <c r="FB40" s="4201" t="s">
        <v>424</v>
      </c>
      <c r="FC40" s="4202" t="s">
        <v>425</v>
      </c>
      <c r="FD40" s="4203" t="s">
        <v>426</v>
      </c>
      <c r="FE40" s="4204"/>
      <c r="FF40" s="4203" t="s">
        <v>440</v>
      </c>
      <c r="FG40" s="4205"/>
      <c r="FH40" s="4204"/>
      <c r="FI40" s="4206"/>
      <c r="FJ40" s="4201" t="s">
        <v>424</v>
      </c>
      <c r="FK40" s="4202" t="s">
        <v>425</v>
      </c>
      <c r="FL40" s="4203" t="s">
        <v>426</v>
      </c>
      <c r="FM40" s="4204"/>
      <c r="FN40" s="4203" t="s">
        <v>440</v>
      </c>
      <c r="FO40" s="4205"/>
      <c r="FP40" s="4204"/>
      <c r="FQ40" s="4206"/>
      <c r="FR40" s="4201" t="s">
        <v>424</v>
      </c>
      <c r="FS40" s="4202" t="s">
        <v>425</v>
      </c>
      <c r="FT40" s="4203" t="s">
        <v>426</v>
      </c>
      <c r="FU40" s="4204"/>
      <c r="FV40" s="4203" t="s">
        <v>440</v>
      </c>
      <c r="FW40" s="4205"/>
      <c r="FX40" s="4204"/>
      <c r="FY40" s="4206"/>
      <c r="FZ40" s="4201" t="s">
        <v>424</v>
      </c>
      <c r="GA40" s="4202" t="s">
        <v>425</v>
      </c>
      <c r="GB40" s="4203" t="s">
        <v>426</v>
      </c>
      <c r="GC40" s="4204"/>
      <c r="GD40" s="4203" t="s">
        <v>440</v>
      </c>
      <c r="GE40" s="4205"/>
      <c r="GF40" s="4204"/>
      <c r="GG40" s="4206"/>
      <c r="GH40" s="4201" t="s">
        <v>424</v>
      </c>
      <c r="GI40" s="4202" t="s">
        <v>425</v>
      </c>
      <c r="GJ40" s="4203" t="s">
        <v>426</v>
      </c>
      <c r="GK40" s="4204"/>
      <c r="GL40" s="4203" t="s">
        <v>440</v>
      </c>
      <c r="GM40" s="4205"/>
      <c r="GN40" s="4204"/>
      <c r="GO40" s="4206"/>
      <c r="GP40" s="4201" t="s">
        <v>424</v>
      </c>
      <c r="GQ40" s="4202" t="s">
        <v>425</v>
      </c>
      <c r="GR40" s="4203" t="s">
        <v>426</v>
      </c>
      <c r="GS40" s="4204"/>
      <c r="GT40" s="4203" t="s">
        <v>440</v>
      </c>
      <c r="GU40" s="4205"/>
      <c r="GV40" s="4204"/>
      <c r="GW40" s="4206"/>
      <c r="GX40" s="4201" t="s">
        <v>424</v>
      </c>
      <c r="GY40" s="4202" t="s">
        <v>425</v>
      </c>
      <c r="GZ40" s="4203" t="s">
        <v>426</v>
      </c>
      <c r="HA40" s="4204"/>
      <c r="HB40" s="4203" t="s">
        <v>440</v>
      </c>
      <c r="HC40" s="4205"/>
      <c r="HD40" s="4204"/>
      <c r="HE40" s="4206"/>
      <c r="HF40" s="4201" t="s">
        <v>424</v>
      </c>
      <c r="HG40" s="4202" t="s">
        <v>425</v>
      </c>
      <c r="HH40" s="4203" t="s">
        <v>426</v>
      </c>
      <c r="HI40" s="4204"/>
      <c r="HJ40" s="4203" t="s">
        <v>440</v>
      </c>
      <c r="HK40" s="4205"/>
      <c r="HL40" s="4204"/>
      <c r="HM40" s="4206"/>
      <c r="HN40" s="4201" t="s">
        <v>424</v>
      </c>
      <c r="HO40" s="4202" t="s">
        <v>425</v>
      </c>
      <c r="HP40" s="4203" t="s">
        <v>426</v>
      </c>
      <c r="HQ40" s="4204"/>
      <c r="HR40" s="4203" t="s">
        <v>440</v>
      </c>
      <c r="HS40" s="4205"/>
      <c r="HT40" s="4204"/>
      <c r="HU40" s="4206"/>
      <c r="HV40" s="4201" t="s">
        <v>424</v>
      </c>
      <c r="HW40" s="4202" t="s">
        <v>425</v>
      </c>
      <c r="HX40" s="4203" t="s">
        <v>426</v>
      </c>
      <c r="HY40" s="4204"/>
      <c r="HZ40" s="4203" t="s">
        <v>440</v>
      </c>
      <c r="IA40" s="4205"/>
      <c r="IB40" s="4204"/>
      <c r="IC40" s="4206"/>
      <c r="ID40" s="4201" t="s">
        <v>424</v>
      </c>
      <c r="IE40" s="4202" t="s">
        <v>425</v>
      </c>
      <c r="IF40" s="4203" t="s">
        <v>426</v>
      </c>
      <c r="IG40" s="4204"/>
      <c r="IH40" s="4203" t="s">
        <v>440</v>
      </c>
      <c r="II40" s="4205"/>
      <c r="IJ40" s="4204"/>
      <c r="IK40" s="4206"/>
      <c r="IL40" s="4201" t="s">
        <v>424</v>
      </c>
      <c r="IM40" s="4202" t="s">
        <v>425</v>
      </c>
      <c r="IN40" s="4203" t="s">
        <v>426</v>
      </c>
      <c r="IO40" s="4204"/>
      <c r="IP40" s="4203" t="s">
        <v>440</v>
      </c>
      <c r="IQ40" s="4205"/>
      <c r="IR40" s="4204"/>
      <c r="IS40" s="4206"/>
      <c r="IT40" s="4201" t="s">
        <v>424</v>
      </c>
      <c r="IU40" s="4202" t="s">
        <v>425</v>
      </c>
      <c r="IV40" s="4203" t="s">
        <v>426</v>
      </c>
      <c r="IW40" s="4204"/>
      <c r="IX40" s="4203" t="s">
        <v>440</v>
      </c>
      <c r="IY40" s="4205"/>
      <c r="IZ40" s="4204"/>
      <c r="JA40" s="4206"/>
      <c r="JB40" s="4201" t="s">
        <v>424</v>
      </c>
      <c r="JC40" s="4202" t="s">
        <v>425</v>
      </c>
      <c r="JD40" s="4203" t="s">
        <v>426</v>
      </c>
      <c r="JE40" s="4204"/>
      <c r="JF40" s="4203" t="s">
        <v>440</v>
      </c>
      <c r="JG40" s="4205"/>
      <c r="JH40" s="4204"/>
      <c r="JI40" s="4206"/>
      <c r="JJ40" s="4201" t="s">
        <v>424</v>
      </c>
      <c r="JK40" s="4202" t="s">
        <v>425</v>
      </c>
      <c r="JL40" s="4203" t="s">
        <v>426</v>
      </c>
      <c r="JM40" s="4204"/>
      <c r="JN40" s="4203" t="s">
        <v>440</v>
      </c>
      <c r="JO40" s="4205"/>
      <c r="JP40" s="4204"/>
      <c r="JQ40" s="4206"/>
      <c r="JR40" s="4201" t="s">
        <v>424</v>
      </c>
      <c r="JS40" s="4202" t="s">
        <v>425</v>
      </c>
      <c r="JT40" s="4203" t="s">
        <v>426</v>
      </c>
      <c r="JU40" s="4204"/>
      <c r="JV40" s="4203" t="s">
        <v>440</v>
      </c>
      <c r="JW40" s="4205"/>
      <c r="JX40" s="4204"/>
      <c r="JY40" s="4206"/>
      <c r="JZ40" s="4201" t="s">
        <v>424</v>
      </c>
      <c r="KA40" s="4202" t="s">
        <v>425</v>
      </c>
      <c r="KB40" s="4203" t="s">
        <v>426</v>
      </c>
      <c r="KC40" s="4204"/>
      <c r="KD40" s="4203" t="s">
        <v>440</v>
      </c>
      <c r="KE40" s="4205"/>
      <c r="KF40" s="4204"/>
      <c r="KG40" s="4206"/>
      <c r="KH40" s="4201" t="s">
        <v>424</v>
      </c>
      <c r="KI40" s="4202" t="s">
        <v>425</v>
      </c>
      <c r="KJ40" s="4203" t="s">
        <v>426</v>
      </c>
      <c r="KK40" s="4204"/>
      <c r="KL40" s="4203" t="s">
        <v>440</v>
      </c>
      <c r="KM40" s="4205"/>
      <c r="KN40" s="4204"/>
      <c r="KO40" s="4206"/>
      <c r="KP40" s="2133"/>
      <c r="KQ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4208"/>
      <c r="AM41" s="4209"/>
      <c r="AN41" s="4210" t="s">
        <v>435</v>
      </c>
      <c r="AO41" s="4210" t="s">
        <v>436</v>
      </c>
      <c r="AP41" s="4210" t="s">
        <v>437</v>
      </c>
      <c r="AQ41" s="4211" t="s">
        <v>438</v>
      </c>
      <c r="AR41" s="4212"/>
      <c r="AS41" s="4213"/>
      <c r="AT41" s="4208"/>
      <c r="AU41" s="4209"/>
      <c r="AV41" s="4210" t="s">
        <v>435</v>
      </c>
      <c r="AW41" s="4210" t="s">
        <v>436</v>
      </c>
      <c r="AX41" s="4210" t="s">
        <v>437</v>
      </c>
      <c r="AY41" s="4211" t="s">
        <v>438</v>
      </c>
      <c r="AZ41" s="4212"/>
      <c r="BA41" s="4213"/>
      <c r="BB41" s="4208"/>
      <c r="BC41" s="4209"/>
      <c r="BD41" s="4210" t="s">
        <v>435</v>
      </c>
      <c r="BE41" s="4210" t="s">
        <v>436</v>
      </c>
      <c r="BF41" s="4210" t="s">
        <v>437</v>
      </c>
      <c r="BG41" s="4211" t="s">
        <v>438</v>
      </c>
      <c r="BH41" s="4212"/>
      <c r="BI41" s="4213"/>
      <c r="BJ41" s="4208"/>
      <c r="BK41" s="4209"/>
      <c r="BL41" s="4210" t="s">
        <v>435</v>
      </c>
      <c r="BM41" s="4210" t="s">
        <v>436</v>
      </c>
      <c r="BN41" s="4210" t="s">
        <v>437</v>
      </c>
      <c r="BO41" s="4211" t="s">
        <v>438</v>
      </c>
      <c r="BP41" s="4212"/>
      <c r="BQ41" s="4213"/>
      <c r="BR41" s="4208"/>
      <c r="BS41" s="4209"/>
      <c r="BT41" s="4210" t="s">
        <v>435</v>
      </c>
      <c r="BU41" s="4210" t="s">
        <v>436</v>
      </c>
      <c r="BV41" s="4210" t="s">
        <v>437</v>
      </c>
      <c r="BW41" s="4211" t="s">
        <v>438</v>
      </c>
      <c r="BX41" s="4212"/>
      <c r="BY41" s="4213"/>
      <c r="BZ41" s="4208"/>
      <c r="CA41" s="4209"/>
      <c r="CB41" s="4210" t="s">
        <v>435</v>
      </c>
      <c r="CC41" s="4210" t="s">
        <v>436</v>
      </c>
      <c r="CD41" s="4210" t="s">
        <v>437</v>
      </c>
      <c r="CE41" s="4211" t="s">
        <v>438</v>
      </c>
      <c r="CF41" s="4212"/>
      <c r="CG41" s="4213"/>
      <c r="CH41" s="4208"/>
      <c r="CI41" s="4209"/>
      <c r="CJ41" s="4210" t="s">
        <v>435</v>
      </c>
      <c r="CK41" s="4210" t="s">
        <v>436</v>
      </c>
      <c r="CL41" s="4210" t="s">
        <v>437</v>
      </c>
      <c r="CM41" s="4211" t="s">
        <v>438</v>
      </c>
      <c r="CN41" s="4212"/>
      <c r="CO41" s="4213"/>
      <c r="CP41" s="4208"/>
      <c r="CQ41" s="4209"/>
      <c r="CR41" s="4210" t="s">
        <v>435</v>
      </c>
      <c r="CS41" s="4210" t="s">
        <v>436</v>
      </c>
      <c r="CT41" s="4210" t="s">
        <v>437</v>
      </c>
      <c r="CU41" s="4211" t="s">
        <v>438</v>
      </c>
      <c r="CV41" s="4212"/>
      <c r="CW41" s="4213"/>
      <c r="CX41" s="4208"/>
      <c r="CY41" s="4209"/>
      <c r="CZ41" s="4210" t="s">
        <v>435</v>
      </c>
      <c r="DA41" s="4210" t="s">
        <v>436</v>
      </c>
      <c r="DB41" s="4210" t="s">
        <v>437</v>
      </c>
      <c r="DC41" s="4211" t="s">
        <v>438</v>
      </c>
      <c r="DD41" s="4212"/>
      <c r="DE41" s="4213"/>
      <c r="DF41" s="4208"/>
      <c r="DG41" s="4209"/>
      <c r="DH41" s="4210" t="s">
        <v>435</v>
      </c>
      <c r="DI41" s="4210" t="s">
        <v>436</v>
      </c>
      <c r="DJ41" s="4210" t="s">
        <v>437</v>
      </c>
      <c r="DK41" s="4211" t="s">
        <v>438</v>
      </c>
      <c r="DL41" s="4212"/>
      <c r="DM41" s="4213"/>
      <c r="DN41" s="4208"/>
      <c r="DO41" s="4209"/>
      <c r="DP41" s="4210" t="s">
        <v>435</v>
      </c>
      <c r="DQ41" s="4210" t="s">
        <v>436</v>
      </c>
      <c r="DR41" s="4210" t="s">
        <v>437</v>
      </c>
      <c r="DS41" s="4211" t="s">
        <v>438</v>
      </c>
      <c r="DT41" s="4212"/>
      <c r="DU41" s="4213"/>
      <c r="DV41" s="4208"/>
      <c r="DW41" s="4209"/>
      <c r="DX41" s="4210" t="s">
        <v>435</v>
      </c>
      <c r="DY41" s="4210" t="s">
        <v>436</v>
      </c>
      <c r="DZ41" s="4210" t="s">
        <v>437</v>
      </c>
      <c r="EA41" s="4211" t="s">
        <v>438</v>
      </c>
      <c r="EB41" s="4212"/>
      <c r="EC41" s="4213"/>
      <c r="ED41" s="4208"/>
      <c r="EE41" s="4209"/>
      <c r="EF41" s="4210" t="s">
        <v>435</v>
      </c>
      <c r="EG41" s="4210" t="s">
        <v>436</v>
      </c>
      <c r="EH41" s="4210" t="s">
        <v>437</v>
      </c>
      <c r="EI41" s="4211" t="s">
        <v>438</v>
      </c>
      <c r="EJ41" s="4212"/>
      <c r="EK41" s="4213"/>
      <c r="EL41" s="4208"/>
      <c r="EM41" s="4209"/>
      <c r="EN41" s="4210" t="s">
        <v>435</v>
      </c>
      <c r="EO41" s="4210" t="s">
        <v>436</v>
      </c>
      <c r="EP41" s="4210" t="s">
        <v>437</v>
      </c>
      <c r="EQ41" s="4211" t="s">
        <v>438</v>
      </c>
      <c r="ER41" s="4212"/>
      <c r="ES41" s="4213"/>
      <c r="ET41" s="4208"/>
      <c r="EU41" s="4209"/>
      <c r="EV41" s="4210" t="s">
        <v>435</v>
      </c>
      <c r="EW41" s="4210" t="s">
        <v>436</v>
      </c>
      <c r="EX41" s="4210" t="s">
        <v>437</v>
      </c>
      <c r="EY41" s="4211" t="s">
        <v>438</v>
      </c>
      <c r="EZ41" s="4212"/>
      <c r="FA41" s="4213"/>
      <c r="FB41" s="4208"/>
      <c r="FC41" s="4209"/>
      <c r="FD41" s="4210" t="s">
        <v>435</v>
      </c>
      <c r="FE41" s="4210" t="s">
        <v>436</v>
      </c>
      <c r="FF41" s="4210" t="s">
        <v>437</v>
      </c>
      <c r="FG41" s="4211" t="s">
        <v>438</v>
      </c>
      <c r="FH41" s="4212"/>
      <c r="FI41" s="4213"/>
      <c r="FJ41" s="4208"/>
      <c r="FK41" s="4209"/>
      <c r="FL41" s="4210" t="s">
        <v>435</v>
      </c>
      <c r="FM41" s="4210" t="s">
        <v>436</v>
      </c>
      <c r="FN41" s="4210" t="s">
        <v>437</v>
      </c>
      <c r="FO41" s="4211" t="s">
        <v>438</v>
      </c>
      <c r="FP41" s="4212"/>
      <c r="FQ41" s="4213"/>
      <c r="FR41" s="4208"/>
      <c r="FS41" s="4209"/>
      <c r="FT41" s="4210" t="s">
        <v>435</v>
      </c>
      <c r="FU41" s="4210" t="s">
        <v>436</v>
      </c>
      <c r="FV41" s="4210" t="s">
        <v>437</v>
      </c>
      <c r="FW41" s="4211" t="s">
        <v>438</v>
      </c>
      <c r="FX41" s="4212"/>
      <c r="FY41" s="4213"/>
      <c r="FZ41" s="4208"/>
      <c r="GA41" s="4209"/>
      <c r="GB41" s="4210" t="s">
        <v>435</v>
      </c>
      <c r="GC41" s="4210" t="s">
        <v>436</v>
      </c>
      <c r="GD41" s="4210" t="s">
        <v>437</v>
      </c>
      <c r="GE41" s="4211" t="s">
        <v>438</v>
      </c>
      <c r="GF41" s="4212"/>
      <c r="GG41" s="4213"/>
      <c r="GH41" s="4208"/>
      <c r="GI41" s="4209"/>
      <c r="GJ41" s="4210" t="s">
        <v>435</v>
      </c>
      <c r="GK41" s="4210" t="s">
        <v>436</v>
      </c>
      <c r="GL41" s="4210" t="s">
        <v>437</v>
      </c>
      <c r="GM41" s="4211" t="s">
        <v>438</v>
      </c>
      <c r="GN41" s="4212"/>
      <c r="GO41" s="4213"/>
      <c r="GP41" s="4208"/>
      <c r="GQ41" s="4209"/>
      <c r="GR41" s="4210" t="s">
        <v>435</v>
      </c>
      <c r="GS41" s="4210" t="s">
        <v>436</v>
      </c>
      <c r="GT41" s="4210" t="s">
        <v>437</v>
      </c>
      <c r="GU41" s="4211" t="s">
        <v>438</v>
      </c>
      <c r="GV41" s="4212"/>
      <c r="GW41" s="4213"/>
      <c r="GX41" s="4208"/>
      <c r="GY41" s="4209"/>
      <c r="GZ41" s="4210" t="s">
        <v>435</v>
      </c>
      <c r="HA41" s="4210" t="s">
        <v>436</v>
      </c>
      <c r="HB41" s="4210" t="s">
        <v>437</v>
      </c>
      <c r="HC41" s="4211" t="s">
        <v>438</v>
      </c>
      <c r="HD41" s="4212"/>
      <c r="HE41" s="4213"/>
      <c r="HF41" s="4208"/>
      <c r="HG41" s="4209"/>
      <c r="HH41" s="4210" t="s">
        <v>435</v>
      </c>
      <c r="HI41" s="4210" t="s">
        <v>436</v>
      </c>
      <c r="HJ41" s="4210" t="s">
        <v>437</v>
      </c>
      <c r="HK41" s="4211" t="s">
        <v>438</v>
      </c>
      <c r="HL41" s="4212"/>
      <c r="HM41" s="4213"/>
      <c r="HN41" s="4208"/>
      <c r="HO41" s="4209"/>
      <c r="HP41" s="4210" t="s">
        <v>435</v>
      </c>
      <c r="HQ41" s="4210" t="s">
        <v>436</v>
      </c>
      <c r="HR41" s="4210" t="s">
        <v>437</v>
      </c>
      <c r="HS41" s="4211" t="s">
        <v>438</v>
      </c>
      <c r="HT41" s="4212"/>
      <c r="HU41" s="4213"/>
      <c r="HV41" s="4208"/>
      <c r="HW41" s="4209"/>
      <c r="HX41" s="4210" t="s">
        <v>435</v>
      </c>
      <c r="HY41" s="4210" t="s">
        <v>436</v>
      </c>
      <c r="HZ41" s="4210" t="s">
        <v>437</v>
      </c>
      <c r="IA41" s="4211" t="s">
        <v>438</v>
      </c>
      <c r="IB41" s="4212"/>
      <c r="IC41" s="4213"/>
      <c r="ID41" s="4208"/>
      <c r="IE41" s="4209"/>
      <c r="IF41" s="4210" t="s">
        <v>435</v>
      </c>
      <c r="IG41" s="4210" t="s">
        <v>436</v>
      </c>
      <c r="IH41" s="4210" t="s">
        <v>437</v>
      </c>
      <c r="II41" s="4211" t="s">
        <v>438</v>
      </c>
      <c r="IJ41" s="4212"/>
      <c r="IK41" s="4213"/>
      <c r="IL41" s="4208"/>
      <c r="IM41" s="4209"/>
      <c r="IN41" s="4210" t="s">
        <v>435</v>
      </c>
      <c r="IO41" s="4210" t="s">
        <v>436</v>
      </c>
      <c r="IP41" s="4210" t="s">
        <v>437</v>
      </c>
      <c r="IQ41" s="4211" t="s">
        <v>438</v>
      </c>
      <c r="IR41" s="4212"/>
      <c r="IS41" s="4213"/>
      <c r="IT41" s="4208"/>
      <c r="IU41" s="4209"/>
      <c r="IV41" s="4210" t="s">
        <v>435</v>
      </c>
      <c r="IW41" s="4210" t="s">
        <v>436</v>
      </c>
      <c r="IX41" s="4210" t="s">
        <v>437</v>
      </c>
      <c r="IY41" s="4211" t="s">
        <v>438</v>
      </c>
      <c r="IZ41" s="4212"/>
      <c r="JA41" s="4213"/>
      <c r="JB41" s="4208"/>
      <c r="JC41" s="4209"/>
      <c r="JD41" s="4210" t="s">
        <v>435</v>
      </c>
      <c r="JE41" s="4210" t="s">
        <v>436</v>
      </c>
      <c r="JF41" s="4210" t="s">
        <v>437</v>
      </c>
      <c r="JG41" s="4211" t="s">
        <v>438</v>
      </c>
      <c r="JH41" s="4212"/>
      <c r="JI41" s="4213"/>
      <c r="JJ41" s="4208"/>
      <c r="JK41" s="4209"/>
      <c r="JL41" s="4210" t="s">
        <v>435</v>
      </c>
      <c r="JM41" s="4210" t="s">
        <v>436</v>
      </c>
      <c r="JN41" s="4210" t="s">
        <v>437</v>
      </c>
      <c r="JO41" s="4211" t="s">
        <v>438</v>
      </c>
      <c r="JP41" s="4212"/>
      <c r="JQ41" s="4213"/>
      <c r="JR41" s="4208"/>
      <c r="JS41" s="4209"/>
      <c r="JT41" s="4210" t="s">
        <v>435</v>
      </c>
      <c r="JU41" s="4210" t="s">
        <v>436</v>
      </c>
      <c r="JV41" s="4210" t="s">
        <v>437</v>
      </c>
      <c r="JW41" s="4211" t="s">
        <v>438</v>
      </c>
      <c r="JX41" s="4212"/>
      <c r="JY41" s="4213"/>
      <c r="JZ41" s="4208"/>
      <c r="KA41" s="4209"/>
      <c r="KB41" s="4210" t="s">
        <v>435</v>
      </c>
      <c r="KC41" s="4210" t="s">
        <v>436</v>
      </c>
      <c r="KD41" s="4210" t="s">
        <v>437</v>
      </c>
      <c r="KE41" s="4211" t="s">
        <v>438</v>
      </c>
      <c r="KF41" s="4212"/>
      <c r="KG41" s="4213"/>
      <c r="KH41" s="4208"/>
      <c r="KI41" s="4209"/>
      <c r="KJ41" s="4210" t="s">
        <v>435</v>
      </c>
      <c r="KK41" s="4210" t="s">
        <v>436</v>
      </c>
      <c r="KL41" s="4210" t="s">
        <v>437</v>
      </c>
      <c r="KM41" s="4211" t="s">
        <v>438</v>
      </c>
      <c r="KN41" s="4212"/>
      <c r="KO41" s="4213"/>
      <c r="KP41" s="2134"/>
      <c r="KQ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4215">
        <f>OFFSET(AL42,0,-1)+1</f>
        <v>3</v>
      </c>
      <c r="AM42" s="4215"/>
      <c r="AN42" s="4215">
        <f>OFFSET(AN42,0,-1)+1</f>
        <v>1</v>
      </c>
      <c r="AO42" s="4215">
        <f>OFFSET(AO42,0,-1)+1</f>
        <v>2</v>
      </c>
      <c r="AP42" s="4215">
        <f>OFFSET(AP42,0,-1)+1</f>
        <v>3</v>
      </c>
      <c r="AQ42" s="4215">
        <f>OFFSET(AQ42,0,-1)+1</f>
        <v>4</v>
      </c>
      <c r="AR42" s="4215"/>
      <c r="AS42" s="4215">
        <f>OFFSET(AS42,0,-2)+1</f>
        <v>5</v>
      </c>
      <c r="AT42" s="4215">
        <f>OFFSET(AT42,0,-1)+1</f>
        <v>3</v>
      </c>
      <c r="AU42" s="4215"/>
      <c r="AV42" s="4215">
        <f>OFFSET(AV42,0,-1)+1</f>
        <v>1</v>
      </c>
      <c r="AW42" s="4215">
        <f>OFFSET(AW42,0,-1)+1</f>
        <v>2</v>
      </c>
      <c r="AX42" s="4215">
        <f>OFFSET(AX42,0,-1)+1</f>
        <v>3</v>
      </c>
      <c r="AY42" s="4215">
        <f>OFFSET(AY42,0,-1)+1</f>
        <v>4</v>
      </c>
      <c r="AZ42" s="4215"/>
      <c r="BA42" s="4215">
        <f>OFFSET(BA42,0,-2)+1</f>
        <v>5</v>
      </c>
      <c r="BB42" s="4215">
        <f>OFFSET(BB42,0,-1)+1</f>
        <v>3</v>
      </c>
      <c r="BC42" s="4215"/>
      <c r="BD42" s="4215">
        <f>OFFSET(BD42,0,-1)+1</f>
        <v>1</v>
      </c>
      <c r="BE42" s="4215">
        <f>OFFSET(BE42,0,-1)+1</f>
        <v>2</v>
      </c>
      <c r="BF42" s="4215">
        <f>OFFSET(BF42,0,-1)+1</f>
        <v>3</v>
      </c>
      <c r="BG42" s="4215">
        <f>OFFSET(BG42,0,-1)+1</f>
        <v>4</v>
      </c>
      <c r="BH42" s="4215"/>
      <c r="BI42" s="4215">
        <f>OFFSET(BI42,0,-2)+1</f>
        <v>5</v>
      </c>
      <c r="BJ42" s="4215">
        <f>OFFSET(BJ42,0,-1)+1</f>
        <v>3</v>
      </c>
      <c r="BK42" s="4215"/>
      <c r="BL42" s="4215">
        <f>OFFSET(BL42,0,-1)+1</f>
        <v>1</v>
      </c>
      <c r="BM42" s="4215">
        <f>OFFSET(BM42,0,-1)+1</f>
        <v>2</v>
      </c>
      <c r="BN42" s="4215">
        <f>OFFSET(BN42,0,-1)+1</f>
        <v>3</v>
      </c>
      <c r="BO42" s="4215">
        <f>OFFSET(BO42,0,-1)+1</f>
        <v>4</v>
      </c>
      <c r="BP42" s="4215"/>
      <c r="BQ42" s="4215">
        <f>OFFSET(BQ42,0,-2)+1</f>
        <v>5</v>
      </c>
      <c r="BR42" s="4215">
        <f>OFFSET(BR42,0,-1)+1</f>
        <v>3</v>
      </c>
      <c r="BS42" s="4215"/>
      <c r="BT42" s="4215">
        <f>OFFSET(BT42,0,-1)+1</f>
        <v>1</v>
      </c>
      <c r="BU42" s="4215">
        <f>OFFSET(BU42,0,-1)+1</f>
        <v>2</v>
      </c>
      <c r="BV42" s="4215">
        <f>OFFSET(BV42,0,-1)+1</f>
        <v>3</v>
      </c>
      <c r="BW42" s="4215">
        <f>OFFSET(BW42,0,-1)+1</f>
        <v>4</v>
      </c>
      <c r="BX42" s="4215"/>
      <c r="BY42" s="4215">
        <f>OFFSET(BY42,0,-2)+1</f>
        <v>5</v>
      </c>
      <c r="BZ42" s="4215">
        <f>OFFSET(BZ42,0,-1)+1</f>
        <v>3</v>
      </c>
      <c r="CA42" s="4215"/>
      <c r="CB42" s="4215">
        <f>OFFSET(CB42,0,-1)+1</f>
        <v>1</v>
      </c>
      <c r="CC42" s="4215">
        <f>OFFSET(CC42,0,-1)+1</f>
        <v>2</v>
      </c>
      <c r="CD42" s="4215">
        <f>OFFSET(CD42,0,-1)+1</f>
        <v>3</v>
      </c>
      <c r="CE42" s="4215">
        <f>OFFSET(CE42,0,-1)+1</f>
        <v>4</v>
      </c>
      <c r="CF42" s="4215"/>
      <c r="CG42" s="4215">
        <f>OFFSET(CG42,0,-2)+1</f>
        <v>5</v>
      </c>
      <c r="CH42" s="4215">
        <f>OFFSET(CH42,0,-1)+1</f>
        <v>3</v>
      </c>
      <c r="CI42" s="4215"/>
      <c r="CJ42" s="4215">
        <f>OFFSET(CJ42,0,-1)+1</f>
        <v>1</v>
      </c>
      <c r="CK42" s="4215">
        <f>OFFSET(CK42,0,-1)+1</f>
        <v>2</v>
      </c>
      <c r="CL42" s="4215">
        <f>OFFSET(CL42,0,-1)+1</f>
        <v>3</v>
      </c>
      <c r="CM42" s="4215">
        <f>OFFSET(CM42,0,-1)+1</f>
        <v>4</v>
      </c>
      <c r="CN42" s="4215"/>
      <c r="CO42" s="4215">
        <f>OFFSET(CO42,0,-2)+1</f>
        <v>5</v>
      </c>
      <c r="CP42" s="4215">
        <f>OFFSET(CP42,0,-1)+1</f>
        <v>3</v>
      </c>
      <c r="CQ42" s="4215"/>
      <c r="CR42" s="4215">
        <f>OFFSET(CR42,0,-1)+1</f>
        <v>1</v>
      </c>
      <c r="CS42" s="4215">
        <f>OFFSET(CS42,0,-1)+1</f>
        <v>2</v>
      </c>
      <c r="CT42" s="4215">
        <f>OFFSET(CT42,0,-1)+1</f>
        <v>3</v>
      </c>
      <c r="CU42" s="4215">
        <f>OFFSET(CU42,0,-1)+1</f>
        <v>4</v>
      </c>
      <c r="CV42" s="4215"/>
      <c r="CW42" s="4215">
        <f>OFFSET(CW42,0,-2)+1</f>
        <v>5</v>
      </c>
      <c r="CX42" s="4215">
        <f>OFFSET(CX42,0,-1)+1</f>
        <v>3</v>
      </c>
      <c r="CY42" s="4215"/>
      <c r="CZ42" s="4215">
        <f>OFFSET(CZ42,0,-1)+1</f>
        <v>1</v>
      </c>
      <c r="DA42" s="4215">
        <f>OFFSET(DA42,0,-1)+1</f>
        <v>2</v>
      </c>
      <c r="DB42" s="4215">
        <f>OFFSET(DB42,0,-1)+1</f>
        <v>3</v>
      </c>
      <c r="DC42" s="4215">
        <f>OFFSET(DC42,0,-1)+1</f>
        <v>4</v>
      </c>
      <c r="DD42" s="4215"/>
      <c r="DE42" s="4215">
        <f>OFFSET(DE42,0,-2)+1</f>
        <v>5</v>
      </c>
      <c r="DF42" s="4215">
        <f>OFFSET(DF42,0,-1)+1</f>
        <v>3</v>
      </c>
      <c r="DG42" s="4215"/>
      <c r="DH42" s="4215">
        <f>OFFSET(DH42,0,-1)+1</f>
        <v>1</v>
      </c>
      <c r="DI42" s="4215">
        <f>OFFSET(DI42,0,-1)+1</f>
        <v>2</v>
      </c>
      <c r="DJ42" s="4215">
        <f>OFFSET(DJ42,0,-1)+1</f>
        <v>3</v>
      </c>
      <c r="DK42" s="4215">
        <f>OFFSET(DK42,0,-1)+1</f>
        <v>4</v>
      </c>
      <c r="DL42" s="4215"/>
      <c r="DM42" s="4215">
        <f>OFFSET(DM42,0,-2)+1</f>
        <v>5</v>
      </c>
      <c r="DN42" s="4215">
        <f>OFFSET(DN42,0,-1)+1</f>
        <v>3</v>
      </c>
      <c r="DO42" s="4215"/>
      <c r="DP42" s="4215">
        <f>OFFSET(DP42,0,-1)+1</f>
        <v>1</v>
      </c>
      <c r="DQ42" s="4215">
        <f>OFFSET(DQ42,0,-1)+1</f>
        <v>2</v>
      </c>
      <c r="DR42" s="4215">
        <f>OFFSET(DR42,0,-1)+1</f>
        <v>3</v>
      </c>
      <c r="DS42" s="4215">
        <f>OFFSET(DS42,0,-1)+1</f>
        <v>4</v>
      </c>
      <c r="DT42" s="4215"/>
      <c r="DU42" s="4215">
        <f>OFFSET(DU42,0,-2)+1</f>
        <v>5</v>
      </c>
      <c r="DV42" s="4215">
        <f>OFFSET(DV42,0,-1)+1</f>
        <v>3</v>
      </c>
      <c r="DW42" s="4215"/>
      <c r="DX42" s="4215">
        <f>OFFSET(DX42,0,-1)+1</f>
        <v>1</v>
      </c>
      <c r="DY42" s="4215">
        <f>OFFSET(DY42,0,-1)+1</f>
        <v>2</v>
      </c>
      <c r="DZ42" s="4215">
        <f>OFFSET(DZ42,0,-1)+1</f>
        <v>3</v>
      </c>
      <c r="EA42" s="4215">
        <f>OFFSET(EA42,0,-1)+1</f>
        <v>4</v>
      </c>
      <c r="EB42" s="4215"/>
      <c r="EC42" s="4215">
        <f>OFFSET(EC42,0,-2)+1</f>
        <v>5</v>
      </c>
      <c r="ED42" s="4215">
        <f>OFFSET(ED42,0,-1)+1</f>
        <v>3</v>
      </c>
      <c r="EE42" s="4215"/>
      <c r="EF42" s="4215">
        <f>OFFSET(EF42,0,-1)+1</f>
        <v>1</v>
      </c>
      <c r="EG42" s="4215">
        <f>OFFSET(EG42,0,-1)+1</f>
        <v>2</v>
      </c>
      <c r="EH42" s="4215">
        <f>OFFSET(EH42,0,-1)+1</f>
        <v>3</v>
      </c>
      <c r="EI42" s="4215">
        <f>OFFSET(EI42,0,-1)+1</f>
        <v>4</v>
      </c>
      <c r="EJ42" s="4215"/>
      <c r="EK42" s="4215">
        <f>OFFSET(EK42,0,-2)+1</f>
        <v>5</v>
      </c>
      <c r="EL42" s="4215">
        <f>OFFSET(EL42,0,-1)+1</f>
        <v>3</v>
      </c>
      <c r="EM42" s="4215"/>
      <c r="EN42" s="4215">
        <f>OFFSET(EN42,0,-1)+1</f>
        <v>1</v>
      </c>
      <c r="EO42" s="4215">
        <f>OFFSET(EO42,0,-1)+1</f>
        <v>2</v>
      </c>
      <c r="EP42" s="4215">
        <f>OFFSET(EP42,0,-1)+1</f>
        <v>3</v>
      </c>
      <c r="EQ42" s="4215">
        <f>OFFSET(EQ42,0,-1)+1</f>
        <v>4</v>
      </c>
      <c r="ER42" s="4215"/>
      <c r="ES42" s="4215">
        <f>OFFSET(ES42,0,-2)+1</f>
        <v>5</v>
      </c>
      <c r="ET42" s="4215">
        <f>OFFSET(ET42,0,-1)+1</f>
        <v>3</v>
      </c>
      <c r="EU42" s="4215"/>
      <c r="EV42" s="4215">
        <f>OFFSET(EV42,0,-1)+1</f>
        <v>1</v>
      </c>
      <c r="EW42" s="4215">
        <f>OFFSET(EW42,0,-1)+1</f>
        <v>2</v>
      </c>
      <c r="EX42" s="4215">
        <f>OFFSET(EX42,0,-1)+1</f>
        <v>3</v>
      </c>
      <c r="EY42" s="4215">
        <f>OFFSET(EY42,0,-1)+1</f>
        <v>4</v>
      </c>
      <c r="EZ42" s="4215"/>
      <c r="FA42" s="4215">
        <f>OFFSET(FA42,0,-2)+1</f>
        <v>5</v>
      </c>
      <c r="FB42" s="4215">
        <f>OFFSET(FB42,0,-1)+1</f>
        <v>3</v>
      </c>
      <c r="FC42" s="4215"/>
      <c r="FD42" s="4215">
        <f>OFFSET(FD42,0,-1)+1</f>
        <v>1</v>
      </c>
      <c r="FE42" s="4215">
        <f>OFFSET(FE42,0,-1)+1</f>
        <v>2</v>
      </c>
      <c r="FF42" s="4215">
        <f>OFFSET(FF42,0,-1)+1</f>
        <v>3</v>
      </c>
      <c r="FG42" s="4215">
        <f>OFFSET(FG42,0,-1)+1</f>
        <v>4</v>
      </c>
      <c r="FH42" s="4215"/>
      <c r="FI42" s="4215">
        <f>OFFSET(FI42,0,-2)+1</f>
        <v>5</v>
      </c>
      <c r="FJ42" s="4215">
        <f>OFFSET(FJ42,0,-1)+1</f>
        <v>3</v>
      </c>
      <c r="FK42" s="4215"/>
      <c r="FL42" s="4215">
        <f>OFFSET(FL42,0,-1)+1</f>
        <v>1</v>
      </c>
      <c r="FM42" s="4215">
        <f>OFFSET(FM42,0,-1)+1</f>
        <v>2</v>
      </c>
      <c r="FN42" s="4215">
        <f>OFFSET(FN42,0,-1)+1</f>
        <v>3</v>
      </c>
      <c r="FO42" s="4215">
        <f>OFFSET(FO42,0,-1)+1</f>
        <v>4</v>
      </c>
      <c r="FP42" s="4215"/>
      <c r="FQ42" s="4215">
        <f>OFFSET(FQ42,0,-2)+1</f>
        <v>5</v>
      </c>
      <c r="FR42" s="4215">
        <f>OFFSET(FR42,0,-1)+1</f>
        <v>3</v>
      </c>
      <c r="FS42" s="4215"/>
      <c r="FT42" s="4215">
        <f>OFFSET(FT42,0,-1)+1</f>
        <v>1</v>
      </c>
      <c r="FU42" s="4215">
        <f>OFFSET(FU42,0,-1)+1</f>
        <v>2</v>
      </c>
      <c r="FV42" s="4215">
        <f>OFFSET(FV42,0,-1)+1</f>
        <v>3</v>
      </c>
      <c r="FW42" s="4215">
        <f>OFFSET(FW42,0,-1)+1</f>
        <v>4</v>
      </c>
      <c r="FX42" s="4215"/>
      <c r="FY42" s="4215">
        <f>OFFSET(FY42,0,-2)+1</f>
        <v>5</v>
      </c>
      <c r="FZ42" s="4215">
        <f>OFFSET(FZ42,0,-1)+1</f>
        <v>3</v>
      </c>
      <c r="GA42" s="4215"/>
      <c r="GB42" s="4215">
        <f>OFFSET(GB42,0,-1)+1</f>
        <v>1</v>
      </c>
      <c r="GC42" s="4215">
        <f>OFFSET(GC42,0,-1)+1</f>
        <v>2</v>
      </c>
      <c r="GD42" s="4215">
        <f>OFFSET(GD42,0,-1)+1</f>
        <v>3</v>
      </c>
      <c r="GE42" s="4215">
        <f>OFFSET(GE42,0,-1)+1</f>
        <v>4</v>
      </c>
      <c r="GF42" s="4215"/>
      <c r="GG42" s="4215">
        <f>OFFSET(GG42,0,-2)+1</f>
        <v>5</v>
      </c>
      <c r="GH42" s="4215">
        <f>OFFSET(GH42,0,-1)+1</f>
        <v>3</v>
      </c>
      <c r="GI42" s="4215"/>
      <c r="GJ42" s="4215">
        <f>OFFSET(GJ42,0,-1)+1</f>
        <v>1</v>
      </c>
      <c r="GK42" s="4215">
        <f>OFFSET(GK42,0,-1)+1</f>
        <v>2</v>
      </c>
      <c r="GL42" s="4215">
        <f>OFFSET(GL42,0,-1)+1</f>
        <v>3</v>
      </c>
      <c r="GM42" s="4215">
        <f>OFFSET(GM42,0,-1)+1</f>
        <v>4</v>
      </c>
      <c r="GN42" s="4215"/>
      <c r="GO42" s="4215">
        <f>OFFSET(GO42,0,-2)+1</f>
        <v>5</v>
      </c>
      <c r="GP42" s="4215">
        <f>OFFSET(GP42,0,-1)+1</f>
        <v>3</v>
      </c>
      <c r="GQ42" s="4215"/>
      <c r="GR42" s="4215">
        <f>OFFSET(GR42,0,-1)+1</f>
        <v>1</v>
      </c>
      <c r="GS42" s="4215">
        <f>OFFSET(GS42,0,-1)+1</f>
        <v>2</v>
      </c>
      <c r="GT42" s="4215">
        <f>OFFSET(GT42,0,-1)+1</f>
        <v>3</v>
      </c>
      <c r="GU42" s="4215">
        <f>OFFSET(GU42,0,-1)+1</f>
        <v>4</v>
      </c>
      <c r="GV42" s="4215"/>
      <c r="GW42" s="4215">
        <f>OFFSET(GW42,0,-2)+1</f>
        <v>5</v>
      </c>
      <c r="GX42" s="4215">
        <f>OFFSET(GX42,0,-1)+1</f>
        <v>3</v>
      </c>
      <c r="GY42" s="4215"/>
      <c r="GZ42" s="4215">
        <f>OFFSET(GZ42,0,-1)+1</f>
        <v>1</v>
      </c>
      <c r="HA42" s="4215">
        <f>OFFSET(HA42,0,-1)+1</f>
        <v>2</v>
      </c>
      <c r="HB42" s="4215">
        <f>OFFSET(HB42,0,-1)+1</f>
        <v>3</v>
      </c>
      <c r="HC42" s="4215">
        <f>OFFSET(HC42,0,-1)+1</f>
        <v>4</v>
      </c>
      <c r="HD42" s="4215"/>
      <c r="HE42" s="4215">
        <f>OFFSET(HE42,0,-2)+1</f>
        <v>5</v>
      </c>
      <c r="HF42" s="4215">
        <f>OFFSET(HF42,0,-1)+1</f>
        <v>3</v>
      </c>
      <c r="HG42" s="4215"/>
      <c r="HH42" s="4215">
        <f>OFFSET(HH42,0,-1)+1</f>
        <v>1</v>
      </c>
      <c r="HI42" s="4215">
        <f>OFFSET(HI42,0,-1)+1</f>
        <v>2</v>
      </c>
      <c r="HJ42" s="4215">
        <f>OFFSET(HJ42,0,-1)+1</f>
        <v>3</v>
      </c>
      <c r="HK42" s="4215">
        <f>OFFSET(HK42,0,-1)+1</f>
        <v>4</v>
      </c>
      <c r="HL42" s="4215"/>
      <c r="HM42" s="4215">
        <f>OFFSET(HM42,0,-2)+1</f>
        <v>5</v>
      </c>
      <c r="HN42" s="4215">
        <f>OFFSET(HN42,0,-1)+1</f>
        <v>3</v>
      </c>
      <c r="HO42" s="4215"/>
      <c r="HP42" s="4215">
        <f>OFFSET(HP42,0,-1)+1</f>
        <v>1</v>
      </c>
      <c r="HQ42" s="4215">
        <f>OFFSET(HQ42,0,-1)+1</f>
        <v>2</v>
      </c>
      <c r="HR42" s="4215">
        <f>OFFSET(HR42,0,-1)+1</f>
        <v>3</v>
      </c>
      <c r="HS42" s="4215">
        <f>OFFSET(HS42,0,-1)+1</f>
        <v>4</v>
      </c>
      <c r="HT42" s="4215"/>
      <c r="HU42" s="4215">
        <f>OFFSET(HU42,0,-2)+1</f>
        <v>5</v>
      </c>
      <c r="HV42" s="4215">
        <f>OFFSET(HV42,0,-1)+1</f>
        <v>3</v>
      </c>
      <c r="HW42" s="4215"/>
      <c r="HX42" s="4215">
        <f>OFFSET(HX42,0,-1)+1</f>
        <v>1</v>
      </c>
      <c r="HY42" s="4215">
        <f>OFFSET(HY42,0,-1)+1</f>
        <v>2</v>
      </c>
      <c r="HZ42" s="4215">
        <f>OFFSET(HZ42,0,-1)+1</f>
        <v>3</v>
      </c>
      <c r="IA42" s="4215">
        <f>OFFSET(IA42,0,-1)+1</f>
        <v>4</v>
      </c>
      <c r="IB42" s="4215"/>
      <c r="IC42" s="4215">
        <f>OFFSET(IC42,0,-2)+1</f>
        <v>5</v>
      </c>
      <c r="ID42" s="4215">
        <f>OFFSET(ID42,0,-1)+1</f>
        <v>3</v>
      </c>
      <c r="IE42" s="4215"/>
      <c r="IF42" s="4215">
        <f>OFFSET(IF42,0,-1)+1</f>
        <v>1</v>
      </c>
      <c r="IG42" s="4215">
        <f>OFFSET(IG42,0,-1)+1</f>
        <v>2</v>
      </c>
      <c r="IH42" s="4215">
        <f>OFFSET(IH42,0,-1)+1</f>
        <v>3</v>
      </c>
      <c r="II42" s="4215">
        <f>OFFSET(II42,0,-1)+1</f>
        <v>4</v>
      </c>
      <c r="IJ42" s="4215"/>
      <c r="IK42" s="4215">
        <f>OFFSET(IK42,0,-2)+1</f>
        <v>5</v>
      </c>
      <c r="IL42" s="4215">
        <f>OFFSET(IL42,0,-1)+1</f>
        <v>3</v>
      </c>
      <c r="IM42" s="4215"/>
      <c r="IN42" s="4215">
        <f>OFFSET(IN42,0,-1)+1</f>
        <v>1</v>
      </c>
      <c r="IO42" s="4215">
        <f>OFFSET(IO42,0,-1)+1</f>
        <v>2</v>
      </c>
      <c r="IP42" s="4215">
        <f>OFFSET(IP42,0,-1)+1</f>
        <v>3</v>
      </c>
      <c r="IQ42" s="4215">
        <f>OFFSET(IQ42,0,-1)+1</f>
        <v>4</v>
      </c>
      <c r="IR42" s="4215"/>
      <c r="IS42" s="4215">
        <f>OFFSET(IS42,0,-2)+1</f>
        <v>5</v>
      </c>
      <c r="IT42" s="4215">
        <f>OFFSET(IT42,0,-1)+1</f>
        <v>3</v>
      </c>
      <c r="IU42" s="4215"/>
      <c r="IV42" s="4215">
        <f>OFFSET(IV42,0,-1)+1</f>
        <v>1</v>
      </c>
      <c r="IW42" s="4215">
        <f>OFFSET(IW42,0,-1)+1</f>
        <v>2</v>
      </c>
      <c r="IX42" s="4215">
        <f>OFFSET(IX42,0,-1)+1</f>
        <v>3</v>
      </c>
      <c r="IY42" s="4215">
        <f>OFFSET(IY42,0,-1)+1</f>
        <v>4</v>
      </c>
      <c r="IZ42" s="4215"/>
      <c r="JA42" s="4215">
        <f>OFFSET(JA42,0,-2)+1</f>
        <v>5</v>
      </c>
      <c r="JB42" s="4215">
        <f>OFFSET(JB42,0,-1)+1</f>
        <v>3</v>
      </c>
      <c r="JC42" s="4215"/>
      <c r="JD42" s="4215">
        <f>OFFSET(JD42,0,-1)+1</f>
        <v>1</v>
      </c>
      <c r="JE42" s="4215">
        <f>OFFSET(JE42,0,-1)+1</f>
        <v>2</v>
      </c>
      <c r="JF42" s="4215">
        <f>OFFSET(JF42,0,-1)+1</f>
        <v>3</v>
      </c>
      <c r="JG42" s="4215">
        <f>OFFSET(JG42,0,-1)+1</f>
        <v>4</v>
      </c>
      <c r="JH42" s="4215"/>
      <c r="JI42" s="4215">
        <f>OFFSET(JI42,0,-2)+1</f>
        <v>5</v>
      </c>
      <c r="JJ42" s="4215">
        <f>OFFSET(JJ42,0,-1)+1</f>
        <v>3</v>
      </c>
      <c r="JK42" s="4215"/>
      <c r="JL42" s="4215">
        <f>OFFSET(JL42,0,-1)+1</f>
        <v>1</v>
      </c>
      <c r="JM42" s="4215">
        <f>OFFSET(JM42,0,-1)+1</f>
        <v>2</v>
      </c>
      <c r="JN42" s="4215">
        <f>OFFSET(JN42,0,-1)+1</f>
        <v>3</v>
      </c>
      <c r="JO42" s="4215">
        <f>OFFSET(JO42,0,-1)+1</f>
        <v>4</v>
      </c>
      <c r="JP42" s="4215"/>
      <c r="JQ42" s="4215">
        <f>OFFSET(JQ42,0,-2)+1</f>
        <v>5</v>
      </c>
      <c r="JR42" s="4215">
        <f>OFFSET(JR42,0,-1)+1</f>
        <v>3</v>
      </c>
      <c r="JS42" s="4215"/>
      <c r="JT42" s="4215">
        <f>OFFSET(JT42,0,-1)+1</f>
        <v>1</v>
      </c>
      <c r="JU42" s="4215">
        <f>OFFSET(JU42,0,-1)+1</f>
        <v>2</v>
      </c>
      <c r="JV42" s="4215">
        <f>OFFSET(JV42,0,-1)+1</f>
        <v>3</v>
      </c>
      <c r="JW42" s="4215">
        <f>OFFSET(JW42,0,-1)+1</f>
        <v>4</v>
      </c>
      <c r="JX42" s="4215"/>
      <c r="JY42" s="4215">
        <f>OFFSET(JY42,0,-2)+1</f>
        <v>5</v>
      </c>
      <c r="JZ42" s="4215">
        <f>OFFSET(JZ42,0,-1)+1</f>
        <v>3</v>
      </c>
      <c r="KA42" s="4215"/>
      <c r="KB42" s="4215">
        <f>OFFSET(KB42,0,-1)+1</f>
        <v>1</v>
      </c>
      <c r="KC42" s="4215">
        <f>OFFSET(KC42,0,-1)+1</f>
        <v>2</v>
      </c>
      <c r="KD42" s="4215">
        <f>OFFSET(KD42,0,-1)+1</f>
        <v>3</v>
      </c>
      <c r="KE42" s="4215">
        <f>OFFSET(KE42,0,-1)+1</f>
        <v>4</v>
      </c>
      <c r="KF42" s="4215"/>
      <c r="KG42" s="4215">
        <f>OFFSET(KG42,0,-2)+1</f>
        <v>5</v>
      </c>
      <c r="KH42" s="4215">
        <f>OFFSET(KH42,0,-1)+1</f>
        <v>3</v>
      </c>
      <c r="KI42" s="4215"/>
      <c r="KJ42" s="4215">
        <f>OFFSET(KJ42,0,-1)+1</f>
        <v>1</v>
      </c>
      <c r="KK42" s="4215">
        <f>OFFSET(KK42,0,-1)+1</f>
        <v>2</v>
      </c>
      <c r="KL42" s="4215">
        <f>OFFSET(KL42,0,-1)+1</f>
        <v>3</v>
      </c>
      <c r="KM42" s="4215">
        <f>OFFSET(KM42,0,-1)+1</f>
        <v>4</v>
      </c>
      <c r="KN42" s="4215"/>
      <c r="KO42" s="4215">
        <f>OFFSET(KO42,0,-2)+1</f>
        <v>5</v>
      </c>
      <c r="KP42" s="1263">
        <f>OFFSET(KP42,0,-1)</f>
        <v>5</v>
      </c>
      <c r="KQ42" s="1365">
        <f>OFFSET(KQ42,0,-1)+1</f>
        <v>6</v>
      </c>
      <c r="KR42" s="517"/>
      <c r="KS42" s="517"/>
      <c r="KT42" s="517"/>
      <c r="KU42" s="517"/>
      <c r="KV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376"/>
      <c r="AM43" s="3377"/>
      <c r="AN43" s="3377"/>
      <c r="AO43" s="3377"/>
      <c r="AP43" s="3377"/>
      <c r="AQ43" s="3377"/>
      <c r="AR43" s="3377"/>
      <c r="AS43" s="3378"/>
      <c r="AT43" s="3376"/>
      <c r="AU43" s="3377"/>
      <c r="AV43" s="3377"/>
      <c r="AW43" s="3377"/>
      <c r="AX43" s="3377"/>
      <c r="AY43" s="3377"/>
      <c r="AZ43" s="3377"/>
      <c r="BA43" s="3378"/>
      <c r="BB43" s="3376"/>
      <c r="BC43" s="3377"/>
      <c r="BD43" s="3377"/>
      <c r="BE43" s="3377"/>
      <c r="BF43" s="3377"/>
      <c r="BG43" s="3377"/>
      <c r="BH43" s="3377"/>
      <c r="BI43" s="3378"/>
      <c r="BJ43" s="3376"/>
      <c r="BK43" s="3377"/>
      <c r="BL43" s="3377"/>
      <c r="BM43" s="3377"/>
      <c r="BN43" s="3377"/>
      <c r="BO43" s="3377"/>
      <c r="BP43" s="3377"/>
      <c r="BQ43" s="3378"/>
      <c r="BR43" s="3376"/>
      <c r="BS43" s="3377"/>
      <c r="BT43" s="3377"/>
      <c r="BU43" s="3377"/>
      <c r="BV43" s="3377"/>
      <c r="BW43" s="3377"/>
      <c r="BX43" s="3377"/>
      <c r="BY43" s="3378"/>
      <c r="BZ43" s="3376"/>
      <c r="CA43" s="3377"/>
      <c r="CB43" s="3377"/>
      <c r="CC43" s="3377"/>
      <c r="CD43" s="3377"/>
      <c r="CE43" s="3377"/>
      <c r="CF43" s="3377"/>
      <c r="CG43" s="3378"/>
      <c r="CH43" s="3376"/>
      <c r="CI43" s="3377"/>
      <c r="CJ43" s="3377"/>
      <c r="CK43" s="3377"/>
      <c r="CL43" s="3377"/>
      <c r="CM43" s="3377"/>
      <c r="CN43" s="3377"/>
      <c r="CO43" s="3378"/>
      <c r="CP43" s="3376"/>
      <c r="CQ43" s="3377"/>
      <c r="CR43" s="3377"/>
      <c r="CS43" s="3377"/>
      <c r="CT43" s="3377"/>
      <c r="CU43" s="3377"/>
      <c r="CV43" s="3377"/>
      <c r="CW43" s="3378"/>
      <c r="CX43" s="3376"/>
      <c r="CY43" s="3377"/>
      <c r="CZ43" s="3377"/>
      <c r="DA43" s="3377"/>
      <c r="DB43" s="3377"/>
      <c r="DC43" s="3377"/>
      <c r="DD43" s="3377"/>
      <c r="DE43" s="3378"/>
      <c r="DF43" s="3376"/>
      <c r="DG43" s="3377"/>
      <c r="DH43" s="3377"/>
      <c r="DI43" s="3377"/>
      <c r="DJ43" s="3377"/>
      <c r="DK43" s="3377"/>
      <c r="DL43" s="3377"/>
      <c r="DM43" s="3378"/>
      <c r="DN43" s="3376"/>
      <c r="DO43" s="3377"/>
      <c r="DP43" s="3377"/>
      <c r="DQ43" s="3377"/>
      <c r="DR43" s="3377"/>
      <c r="DS43" s="3377"/>
      <c r="DT43" s="3377"/>
      <c r="DU43" s="3378"/>
      <c r="DV43" s="3376"/>
      <c r="DW43" s="3377"/>
      <c r="DX43" s="3377"/>
      <c r="DY43" s="3377"/>
      <c r="DZ43" s="3377"/>
      <c r="EA43" s="3377"/>
      <c r="EB43" s="3377"/>
      <c r="EC43" s="3378"/>
      <c r="ED43" s="3376"/>
      <c r="EE43" s="3377"/>
      <c r="EF43" s="3377"/>
      <c r="EG43" s="3377"/>
      <c r="EH43" s="3377"/>
      <c r="EI43" s="3377"/>
      <c r="EJ43" s="3377"/>
      <c r="EK43" s="3378"/>
      <c r="EL43" s="3376"/>
      <c r="EM43" s="3377"/>
      <c r="EN43" s="3377"/>
      <c r="EO43" s="3377"/>
      <c r="EP43" s="3377"/>
      <c r="EQ43" s="3377"/>
      <c r="ER43" s="3377"/>
      <c r="ES43" s="3378"/>
      <c r="ET43" s="3376"/>
      <c r="EU43" s="3377"/>
      <c r="EV43" s="3377"/>
      <c r="EW43" s="3377"/>
      <c r="EX43" s="3377"/>
      <c r="EY43" s="3377"/>
      <c r="EZ43" s="3377"/>
      <c r="FA43" s="3378"/>
      <c r="FB43" s="3376"/>
      <c r="FC43" s="3377"/>
      <c r="FD43" s="3377"/>
      <c r="FE43" s="3377"/>
      <c r="FF43" s="3377"/>
      <c r="FG43" s="3377"/>
      <c r="FH43" s="3377"/>
      <c r="FI43" s="3378"/>
      <c r="FJ43" s="3376"/>
      <c r="FK43" s="3377"/>
      <c r="FL43" s="3377"/>
      <c r="FM43" s="3377"/>
      <c r="FN43" s="3377"/>
      <c r="FO43" s="3377"/>
      <c r="FP43" s="3377"/>
      <c r="FQ43" s="3378"/>
      <c r="FR43" s="3376"/>
      <c r="FS43" s="3377"/>
      <c r="FT43" s="3377"/>
      <c r="FU43" s="3377"/>
      <c r="FV43" s="3377"/>
      <c r="FW43" s="3377"/>
      <c r="FX43" s="3377"/>
      <c r="FY43" s="3378"/>
      <c r="FZ43" s="3376"/>
      <c r="GA43" s="3377"/>
      <c r="GB43" s="3377"/>
      <c r="GC43" s="3377"/>
      <c r="GD43" s="3377"/>
      <c r="GE43" s="3377"/>
      <c r="GF43" s="3377"/>
      <c r="GG43" s="3378"/>
      <c r="GH43" s="3376"/>
      <c r="GI43" s="3377"/>
      <c r="GJ43" s="3377"/>
      <c r="GK43" s="3377"/>
      <c r="GL43" s="3377"/>
      <c r="GM43" s="3377"/>
      <c r="GN43" s="3377"/>
      <c r="GO43" s="3378"/>
      <c r="GP43" s="3376"/>
      <c r="GQ43" s="3377"/>
      <c r="GR43" s="3377"/>
      <c r="GS43" s="3377"/>
      <c r="GT43" s="3377"/>
      <c r="GU43" s="3377"/>
      <c r="GV43" s="3377"/>
      <c r="GW43" s="3378"/>
      <c r="GX43" s="3376"/>
      <c r="GY43" s="3377"/>
      <c r="GZ43" s="3377"/>
      <c r="HA43" s="3377"/>
      <c r="HB43" s="3377"/>
      <c r="HC43" s="3377"/>
      <c r="HD43" s="3377"/>
      <c r="HE43" s="3378"/>
      <c r="HF43" s="3376"/>
      <c r="HG43" s="3377"/>
      <c r="HH43" s="3377"/>
      <c r="HI43" s="3377"/>
      <c r="HJ43" s="3377"/>
      <c r="HK43" s="3377"/>
      <c r="HL43" s="3377"/>
      <c r="HM43" s="3378"/>
      <c r="HN43" s="3376"/>
      <c r="HO43" s="3377"/>
      <c r="HP43" s="3377"/>
      <c r="HQ43" s="3377"/>
      <c r="HR43" s="3377"/>
      <c r="HS43" s="3377"/>
      <c r="HT43" s="3377"/>
      <c r="HU43" s="3378"/>
      <c r="HV43" s="3376"/>
      <c r="HW43" s="3377"/>
      <c r="HX43" s="3377"/>
      <c r="HY43" s="3377"/>
      <c r="HZ43" s="3377"/>
      <c r="IA43" s="3377"/>
      <c r="IB43" s="3377"/>
      <c r="IC43" s="3378"/>
      <c r="ID43" s="3376"/>
      <c r="IE43" s="3377"/>
      <c r="IF43" s="3377"/>
      <c r="IG43" s="3377"/>
      <c r="IH43" s="3377"/>
      <c r="II43" s="3377"/>
      <c r="IJ43" s="3377"/>
      <c r="IK43" s="3378"/>
      <c r="IL43" s="3376"/>
      <c r="IM43" s="3377"/>
      <c r="IN43" s="3377"/>
      <c r="IO43" s="3377"/>
      <c r="IP43" s="3377"/>
      <c r="IQ43" s="3377"/>
      <c r="IR43" s="3377"/>
      <c r="IS43" s="3378"/>
      <c r="IT43" s="3376"/>
      <c r="IU43" s="3377"/>
      <c r="IV43" s="3377"/>
      <c r="IW43" s="3377"/>
      <c r="IX43" s="3377"/>
      <c r="IY43" s="3377"/>
      <c r="IZ43" s="3377"/>
      <c r="JA43" s="3378"/>
      <c r="JB43" s="3376"/>
      <c r="JC43" s="3377"/>
      <c r="JD43" s="3377"/>
      <c r="JE43" s="3377"/>
      <c r="JF43" s="3377"/>
      <c r="JG43" s="3377"/>
      <c r="JH43" s="3377"/>
      <c r="JI43" s="3378"/>
      <c r="JJ43" s="3376"/>
      <c r="JK43" s="3377"/>
      <c r="JL43" s="3377"/>
      <c r="JM43" s="3377"/>
      <c r="JN43" s="3377"/>
      <c r="JO43" s="3377"/>
      <c r="JP43" s="3377"/>
      <c r="JQ43" s="3378"/>
      <c r="JR43" s="3376"/>
      <c r="JS43" s="3377"/>
      <c r="JT43" s="3377"/>
      <c r="JU43" s="3377"/>
      <c r="JV43" s="3377"/>
      <c r="JW43" s="3377"/>
      <c r="JX43" s="3377"/>
      <c r="JY43" s="3378"/>
      <c r="JZ43" s="3376"/>
      <c r="KA43" s="3377"/>
      <c r="KB43" s="3377"/>
      <c r="KC43" s="3377"/>
      <c r="KD43" s="3377"/>
      <c r="KE43" s="3377"/>
      <c r="KF43" s="3377"/>
      <c r="KG43" s="3378"/>
      <c r="KH43" s="3376"/>
      <c r="KI43" s="3377"/>
      <c r="KJ43" s="3377"/>
      <c r="KK43" s="3377"/>
      <c r="KL43" s="3377"/>
      <c r="KM43" s="3377"/>
      <c r="KN43" s="3377"/>
      <c r="KO43" s="3378"/>
      <c r="KP43" s="2103"/>
      <c r="KQ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KS43" s="506"/>
      <c r="KT43" s="506" t="str">
        <f>IF(T43="","",T43)</f>
        <v>Наименование тарифа</v>
      </c>
      <c r="KU43" s="506"/>
      <c r="KV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6"/>
      <c r="AM44" s="3377"/>
      <c r="AN44" s="3377"/>
      <c r="AO44" s="3377"/>
      <c r="AP44" s="3377"/>
      <c r="AQ44" s="3377"/>
      <c r="AR44" s="3377"/>
      <c r="AS44" s="3378"/>
      <c r="AT44" s="3376"/>
      <c r="AU44" s="3377"/>
      <c r="AV44" s="3377"/>
      <c r="AW44" s="3377"/>
      <c r="AX44" s="3377"/>
      <c r="AY44" s="3377"/>
      <c r="AZ44" s="3377"/>
      <c r="BA44" s="3378"/>
      <c r="BB44" s="3376"/>
      <c r="BC44" s="3377"/>
      <c r="BD44" s="3377"/>
      <c r="BE44" s="3377"/>
      <c r="BF44" s="3377"/>
      <c r="BG44" s="3377"/>
      <c r="BH44" s="3377"/>
      <c r="BI44" s="3378"/>
      <c r="BJ44" s="3376"/>
      <c r="BK44" s="3377"/>
      <c r="BL44" s="3377"/>
      <c r="BM44" s="3377"/>
      <c r="BN44" s="3377"/>
      <c r="BO44" s="3377"/>
      <c r="BP44" s="3377"/>
      <c r="BQ44" s="3378"/>
      <c r="BR44" s="3376"/>
      <c r="BS44" s="3377"/>
      <c r="BT44" s="3377"/>
      <c r="BU44" s="3377"/>
      <c r="BV44" s="3377"/>
      <c r="BW44" s="3377"/>
      <c r="BX44" s="3377"/>
      <c r="BY44" s="3378"/>
      <c r="BZ44" s="3376"/>
      <c r="CA44" s="3377"/>
      <c r="CB44" s="3377"/>
      <c r="CC44" s="3377"/>
      <c r="CD44" s="3377"/>
      <c r="CE44" s="3377"/>
      <c r="CF44" s="3377"/>
      <c r="CG44" s="3378"/>
      <c r="CH44" s="3376"/>
      <c r="CI44" s="3377"/>
      <c r="CJ44" s="3377"/>
      <c r="CK44" s="3377"/>
      <c r="CL44" s="3377"/>
      <c r="CM44" s="3377"/>
      <c r="CN44" s="3377"/>
      <c r="CO44" s="3378"/>
      <c r="CP44" s="3376"/>
      <c r="CQ44" s="3377"/>
      <c r="CR44" s="3377"/>
      <c r="CS44" s="3377"/>
      <c r="CT44" s="3377"/>
      <c r="CU44" s="3377"/>
      <c r="CV44" s="3377"/>
      <c r="CW44" s="3378"/>
      <c r="CX44" s="3376"/>
      <c r="CY44" s="3377"/>
      <c r="CZ44" s="3377"/>
      <c r="DA44" s="3377"/>
      <c r="DB44" s="3377"/>
      <c r="DC44" s="3377"/>
      <c r="DD44" s="3377"/>
      <c r="DE44" s="3378"/>
      <c r="DF44" s="3376"/>
      <c r="DG44" s="3377"/>
      <c r="DH44" s="3377"/>
      <c r="DI44" s="3377"/>
      <c r="DJ44" s="3377"/>
      <c r="DK44" s="3377"/>
      <c r="DL44" s="3377"/>
      <c r="DM44" s="3378"/>
      <c r="DN44" s="3376"/>
      <c r="DO44" s="3377"/>
      <c r="DP44" s="3377"/>
      <c r="DQ44" s="3377"/>
      <c r="DR44" s="3377"/>
      <c r="DS44" s="3377"/>
      <c r="DT44" s="3377"/>
      <c r="DU44" s="3378"/>
      <c r="DV44" s="3376"/>
      <c r="DW44" s="3377"/>
      <c r="DX44" s="3377"/>
      <c r="DY44" s="3377"/>
      <c r="DZ44" s="3377"/>
      <c r="EA44" s="3377"/>
      <c r="EB44" s="3377"/>
      <c r="EC44" s="3378"/>
      <c r="ED44" s="3376"/>
      <c r="EE44" s="3377"/>
      <c r="EF44" s="3377"/>
      <c r="EG44" s="3377"/>
      <c r="EH44" s="3377"/>
      <c r="EI44" s="3377"/>
      <c r="EJ44" s="3377"/>
      <c r="EK44" s="3378"/>
      <c r="EL44" s="3376"/>
      <c r="EM44" s="3377"/>
      <c r="EN44" s="3377"/>
      <c r="EO44" s="3377"/>
      <c r="EP44" s="3377"/>
      <c r="EQ44" s="3377"/>
      <c r="ER44" s="3377"/>
      <c r="ES44" s="3378"/>
      <c r="ET44" s="3376"/>
      <c r="EU44" s="3377"/>
      <c r="EV44" s="3377"/>
      <c r="EW44" s="3377"/>
      <c r="EX44" s="3377"/>
      <c r="EY44" s="3377"/>
      <c r="EZ44" s="3377"/>
      <c r="FA44" s="3378"/>
      <c r="FB44" s="3376"/>
      <c r="FC44" s="3377"/>
      <c r="FD44" s="3377"/>
      <c r="FE44" s="3377"/>
      <c r="FF44" s="3377"/>
      <c r="FG44" s="3377"/>
      <c r="FH44" s="3377"/>
      <c r="FI44" s="3378"/>
      <c r="FJ44" s="3376"/>
      <c r="FK44" s="3377"/>
      <c r="FL44" s="3377"/>
      <c r="FM44" s="3377"/>
      <c r="FN44" s="3377"/>
      <c r="FO44" s="3377"/>
      <c r="FP44" s="3377"/>
      <c r="FQ44" s="3378"/>
      <c r="FR44" s="3376"/>
      <c r="FS44" s="3377"/>
      <c r="FT44" s="3377"/>
      <c r="FU44" s="3377"/>
      <c r="FV44" s="3377"/>
      <c r="FW44" s="3377"/>
      <c r="FX44" s="3377"/>
      <c r="FY44" s="3378"/>
      <c r="FZ44" s="3376"/>
      <c r="GA44" s="3377"/>
      <c r="GB44" s="3377"/>
      <c r="GC44" s="3377"/>
      <c r="GD44" s="3377"/>
      <c r="GE44" s="3377"/>
      <c r="GF44" s="3377"/>
      <c r="GG44" s="3378"/>
      <c r="GH44" s="3376"/>
      <c r="GI44" s="3377"/>
      <c r="GJ44" s="3377"/>
      <c r="GK44" s="3377"/>
      <c r="GL44" s="3377"/>
      <c r="GM44" s="3377"/>
      <c r="GN44" s="3377"/>
      <c r="GO44" s="3378"/>
      <c r="GP44" s="3376"/>
      <c r="GQ44" s="3377"/>
      <c r="GR44" s="3377"/>
      <c r="GS44" s="3377"/>
      <c r="GT44" s="3377"/>
      <c r="GU44" s="3377"/>
      <c r="GV44" s="3377"/>
      <c r="GW44" s="3378"/>
      <c r="GX44" s="3376"/>
      <c r="GY44" s="3377"/>
      <c r="GZ44" s="3377"/>
      <c r="HA44" s="3377"/>
      <c r="HB44" s="3377"/>
      <c r="HC44" s="3377"/>
      <c r="HD44" s="3377"/>
      <c r="HE44" s="3378"/>
      <c r="HF44" s="3376"/>
      <c r="HG44" s="3377"/>
      <c r="HH44" s="3377"/>
      <c r="HI44" s="3377"/>
      <c r="HJ44" s="3377"/>
      <c r="HK44" s="3377"/>
      <c r="HL44" s="3377"/>
      <c r="HM44" s="3378"/>
      <c r="HN44" s="3376"/>
      <c r="HO44" s="3377"/>
      <c r="HP44" s="3377"/>
      <c r="HQ44" s="3377"/>
      <c r="HR44" s="3377"/>
      <c r="HS44" s="3377"/>
      <c r="HT44" s="3377"/>
      <c r="HU44" s="3378"/>
      <c r="HV44" s="3376"/>
      <c r="HW44" s="3377"/>
      <c r="HX44" s="3377"/>
      <c r="HY44" s="3377"/>
      <c r="HZ44" s="3377"/>
      <c r="IA44" s="3377"/>
      <c r="IB44" s="3377"/>
      <c r="IC44" s="3378"/>
      <c r="ID44" s="3376"/>
      <c r="IE44" s="3377"/>
      <c r="IF44" s="3377"/>
      <c r="IG44" s="3377"/>
      <c r="IH44" s="3377"/>
      <c r="II44" s="3377"/>
      <c r="IJ44" s="3377"/>
      <c r="IK44" s="3378"/>
      <c r="IL44" s="3376"/>
      <c r="IM44" s="3377"/>
      <c r="IN44" s="3377"/>
      <c r="IO44" s="3377"/>
      <c r="IP44" s="3377"/>
      <c r="IQ44" s="3377"/>
      <c r="IR44" s="3377"/>
      <c r="IS44" s="3378"/>
      <c r="IT44" s="3376"/>
      <c r="IU44" s="3377"/>
      <c r="IV44" s="3377"/>
      <c r="IW44" s="3377"/>
      <c r="IX44" s="3377"/>
      <c r="IY44" s="3377"/>
      <c r="IZ44" s="3377"/>
      <c r="JA44" s="3378"/>
      <c r="JB44" s="3376"/>
      <c r="JC44" s="3377"/>
      <c r="JD44" s="3377"/>
      <c r="JE44" s="3377"/>
      <c r="JF44" s="3377"/>
      <c r="JG44" s="3377"/>
      <c r="JH44" s="3377"/>
      <c r="JI44" s="3378"/>
      <c r="JJ44" s="3376"/>
      <c r="JK44" s="3377"/>
      <c r="JL44" s="3377"/>
      <c r="JM44" s="3377"/>
      <c r="JN44" s="3377"/>
      <c r="JO44" s="3377"/>
      <c r="JP44" s="3377"/>
      <c r="JQ44" s="3378"/>
      <c r="JR44" s="3376"/>
      <c r="JS44" s="3377"/>
      <c r="JT44" s="3377"/>
      <c r="JU44" s="3377"/>
      <c r="JV44" s="3377"/>
      <c r="JW44" s="3377"/>
      <c r="JX44" s="3377"/>
      <c r="JY44" s="3378"/>
      <c r="JZ44" s="3376"/>
      <c r="KA44" s="3377"/>
      <c r="KB44" s="3377"/>
      <c r="KC44" s="3377"/>
      <c r="KD44" s="3377"/>
      <c r="KE44" s="3377"/>
      <c r="KF44" s="3377"/>
      <c r="KG44" s="3378"/>
      <c r="KH44" s="3376"/>
      <c r="KI44" s="3377"/>
      <c r="KJ44" s="3377"/>
      <c r="KK44" s="3377"/>
      <c r="KL44" s="3377"/>
      <c r="KM44" s="3377"/>
      <c r="KN44" s="3377"/>
      <c r="KO44" s="3378"/>
      <c r="KP44" s="2103"/>
      <c r="KQ44" s="1286" t="s">
        <v>392</v>
      </c>
      <c r="KS44" s="506"/>
      <c r="KT44" s="506" t="str">
        <f>IF(T44="","",T44)</f>
        <v>Территория действия тарифа</v>
      </c>
      <c r="KU44" s="506"/>
      <c r="KV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6"/>
      <c r="AM45" s="3377"/>
      <c r="AN45" s="3377"/>
      <c r="AO45" s="3377"/>
      <c r="AP45" s="3377"/>
      <c r="AQ45" s="3377"/>
      <c r="AR45" s="3377"/>
      <c r="AS45" s="3378"/>
      <c r="AT45" s="3376"/>
      <c r="AU45" s="3377"/>
      <c r="AV45" s="3377"/>
      <c r="AW45" s="3377"/>
      <c r="AX45" s="3377"/>
      <c r="AY45" s="3377"/>
      <c r="AZ45" s="3377"/>
      <c r="BA45" s="3378"/>
      <c r="BB45" s="3376"/>
      <c r="BC45" s="3377"/>
      <c r="BD45" s="3377"/>
      <c r="BE45" s="3377"/>
      <c r="BF45" s="3377"/>
      <c r="BG45" s="3377"/>
      <c r="BH45" s="3377"/>
      <c r="BI45" s="3378"/>
      <c r="BJ45" s="3376"/>
      <c r="BK45" s="3377"/>
      <c r="BL45" s="3377"/>
      <c r="BM45" s="3377"/>
      <c r="BN45" s="3377"/>
      <c r="BO45" s="3377"/>
      <c r="BP45" s="3377"/>
      <c r="BQ45" s="3378"/>
      <c r="BR45" s="3376"/>
      <c r="BS45" s="3377"/>
      <c r="BT45" s="3377"/>
      <c r="BU45" s="3377"/>
      <c r="BV45" s="3377"/>
      <c r="BW45" s="3377"/>
      <c r="BX45" s="3377"/>
      <c r="BY45" s="3378"/>
      <c r="BZ45" s="3376"/>
      <c r="CA45" s="3377"/>
      <c r="CB45" s="3377"/>
      <c r="CC45" s="3377"/>
      <c r="CD45" s="3377"/>
      <c r="CE45" s="3377"/>
      <c r="CF45" s="3377"/>
      <c r="CG45" s="3378"/>
      <c r="CH45" s="3376"/>
      <c r="CI45" s="3377"/>
      <c r="CJ45" s="3377"/>
      <c r="CK45" s="3377"/>
      <c r="CL45" s="3377"/>
      <c r="CM45" s="3377"/>
      <c r="CN45" s="3377"/>
      <c r="CO45" s="3378"/>
      <c r="CP45" s="3376"/>
      <c r="CQ45" s="3377"/>
      <c r="CR45" s="3377"/>
      <c r="CS45" s="3377"/>
      <c r="CT45" s="3377"/>
      <c r="CU45" s="3377"/>
      <c r="CV45" s="3377"/>
      <c r="CW45" s="3378"/>
      <c r="CX45" s="3376"/>
      <c r="CY45" s="3377"/>
      <c r="CZ45" s="3377"/>
      <c r="DA45" s="3377"/>
      <c r="DB45" s="3377"/>
      <c r="DC45" s="3377"/>
      <c r="DD45" s="3377"/>
      <c r="DE45" s="3378"/>
      <c r="DF45" s="3376"/>
      <c r="DG45" s="3377"/>
      <c r="DH45" s="3377"/>
      <c r="DI45" s="3377"/>
      <c r="DJ45" s="3377"/>
      <c r="DK45" s="3377"/>
      <c r="DL45" s="3377"/>
      <c r="DM45" s="3378"/>
      <c r="DN45" s="3376"/>
      <c r="DO45" s="3377"/>
      <c r="DP45" s="3377"/>
      <c r="DQ45" s="3377"/>
      <c r="DR45" s="3377"/>
      <c r="DS45" s="3377"/>
      <c r="DT45" s="3377"/>
      <c r="DU45" s="3378"/>
      <c r="DV45" s="3376"/>
      <c r="DW45" s="3377"/>
      <c r="DX45" s="3377"/>
      <c r="DY45" s="3377"/>
      <c r="DZ45" s="3377"/>
      <c r="EA45" s="3377"/>
      <c r="EB45" s="3377"/>
      <c r="EC45" s="3378"/>
      <c r="ED45" s="3376"/>
      <c r="EE45" s="3377"/>
      <c r="EF45" s="3377"/>
      <c r="EG45" s="3377"/>
      <c r="EH45" s="3377"/>
      <c r="EI45" s="3377"/>
      <c r="EJ45" s="3377"/>
      <c r="EK45" s="3378"/>
      <c r="EL45" s="3376"/>
      <c r="EM45" s="3377"/>
      <c r="EN45" s="3377"/>
      <c r="EO45" s="3377"/>
      <c r="EP45" s="3377"/>
      <c r="EQ45" s="3377"/>
      <c r="ER45" s="3377"/>
      <c r="ES45" s="3378"/>
      <c r="ET45" s="3376"/>
      <c r="EU45" s="3377"/>
      <c r="EV45" s="3377"/>
      <c r="EW45" s="3377"/>
      <c r="EX45" s="3377"/>
      <c r="EY45" s="3377"/>
      <c r="EZ45" s="3377"/>
      <c r="FA45" s="3378"/>
      <c r="FB45" s="3376"/>
      <c r="FC45" s="3377"/>
      <c r="FD45" s="3377"/>
      <c r="FE45" s="3377"/>
      <c r="FF45" s="3377"/>
      <c r="FG45" s="3377"/>
      <c r="FH45" s="3377"/>
      <c r="FI45" s="3378"/>
      <c r="FJ45" s="3376"/>
      <c r="FK45" s="3377"/>
      <c r="FL45" s="3377"/>
      <c r="FM45" s="3377"/>
      <c r="FN45" s="3377"/>
      <c r="FO45" s="3377"/>
      <c r="FP45" s="3377"/>
      <c r="FQ45" s="3378"/>
      <c r="FR45" s="3376"/>
      <c r="FS45" s="3377"/>
      <c r="FT45" s="3377"/>
      <c r="FU45" s="3377"/>
      <c r="FV45" s="3377"/>
      <c r="FW45" s="3377"/>
      <c r="FX45" s="3377"/>
      <c r="FY45" s="3378"/>
      <c r="FZ45" s="3376"/>
      <c r="GA45" s="3377"/>
      <c r="GB45" s="3377"/>
      <c r="GC45" s="3377"/>
      <c r="GD45" s="3377"/>
      <c r="GE45" s="3377"/>
      <c r="GF45" s="3377"/>
      <c r="GG45" s="3378"/>
      <c r="GH45" s="3376"/>
      <c r="GI45" s="3377"/>
      <c r="GJ45" s="3377"/>
      <c r="GK45" s="3377"/>
      <c r="GL45" s="3377"/>
      <c r="GM45" s="3377"/>
      <c r="GN45" s="3377"/>
      <c r="GO45" s="3378"/>
      <c r="GP45" s="3376"/>
      <c r="GQ45" s="3377"/>
      <c r="GR45" s="3377"/>
      <c r="GS45" s="3377"/>
      <c r="GT45" s="3377"/>
      <c r="GU45" s="3377"/>
      <c r="GV45" s="3377"/>
      <c r="GW45" s="3378"/>
      <c r="GX45" s="3376"/>
      <c r="GY45" s="3377"/>
      <c r="GZ45" s="3377"/>
      <c r="HA45" s="3377"/>
      <c r="HB45" s="3377"/>
      <c r="HC45" s="3377"/>
      <c r="HD45" s="3377"/>
      <c r="HE45" s="3378"/>
      <c r="HF45" s="3376"/>
      <c r="HG45" s="3377"/>
      <c r="HH45" s="3377"/>
      <c r="HI45" s="3377"/>
      <c r="HJ45" s="3377"/>
      <c r="HK45" s="3377"/>
      <c r="HL45" s="3377"/>
      <c r="HM45" s="3378"/>
      <c r="HN45" s="3376"/>
      <c r="HO45" s="3377"/>
      <c r="HP45" s="3377"/>
      <c r="HQ45" s="3377"/>
      <c r="HR45" s="3377"/>
      <c r="HS45" s="3377"/>
      <c r="HT45" s="3377"/>
      <c r="HU45" s="3378"/>
      <c r="HV45" s="3376"/>
      <c r="HW45" s="3377"/>
      <c r="HX45" s="3377"/>
      <c r="HY45" s="3377"/>
      <c r="HZ45" s="3377"/>
      <c r="IA45" s="3377"/>
      <c r="IB45" s="3377"/>
      <c r="IC45" s="3378"/>
      <c r="ID45" s="3376"/>
      <c r="IE45" s="3377"/>
      <c r="IF45" s="3377"/>
      <c r="IG45" s="3377"/>
      <c r="IH45" s="3377"/>
      <c r="II45" s="3377"/>
      <c r="IJ45" s="3377"/>
      <c r="IK45" s="3378"/>
      <c r="IL45" s="3376"/>
      <c r="IM45" s="3377"/>
      <c r="IN45" s="3377"/>
      <c r="IO45" s="3377"/>
      <c r="IP45" s="3377"/>
      <c r="IQ45" s="3377"/>
      <c r="IR45" s="3377"/>
      <c r="IS45" s="3378"/>
      <c r="IT45" s="3376"/>
      <c r="IU45" s="3377"/>
      <c r="IV45" s="3377"/>
      <c r="IW45" s="3377"/>
      <c r="IX45" s="3377"/>
      <c r="IY45" s="3377"/>
      <c r="IZ45" s="3377"/>
      <c r="JA45" s="3378"/>
      <c r="JB45" s="3376"/>
      <c r="JC45" s="3377"/>
      <c r="JD45" s="3377"/>
      <c r="JE45" s="3377"/>
      <c r="JF45" s="3377"/>
      <c r="JG45" s="3377"/>
      <c r="JH45" s="3377"/>
      <c r="JI45" s="3378"/>
      <c r="JJ45" s="3376"/>
      <c r="JK45" s="3377"/>
      <c r="JL45" s="3377"/>
      <c r="JM45" s="3377"/>
      <c r="JN45" s="3377"/>
      <c r="JO45" s="3377"/>
      <c r="JP45" s="3377"/>
      <c r="JQ45" s="3378"/>
      <c r="JR45" s="3376"/>
      <c r="JS45" s="3377"/>
      <c r="JT45" s="3377"/>
      <c r="JU45" s="3377"/>
      <c r="JV45" s="3377"/>
      <c r="JW45" s="3377"/>
      <c r="JX45" s="3377"/>
      <c r="JY45" s="3378"/>
      <c r="JZ45" s="3376"/>
      <c r="KA45" s="3377"/>
      <c r="KB45" s="3377"/>
      <c r="KC45" s="3377"/>
      <c r="KD45" s="3377"/>
      <c r="KE45" s="3377"/>
      <c r="KF45" s="3377"/>
      <c r="KG45" s="3378"/>
      <c r="KH45" s="3376"/>
      <c r="KI45" s="3377"/>
      <c r="KJ45" s="3377"/>
      <c r="KK45" s="3377"/>
      <c r="KL45" s="3377"/>
      <c r="KM45" s="3377"/>
      <c r="KN45" s="3377"/>
      <c r="KO45" s="3378"/>
      <c r="KP45" s="2103"/>
      <c r="KQ45" s="1286" t="s">
        <v>394</v>
      </c>
      <c r="KS45" s="506"/>
      <c r="KT45" s="506" t="str">
        <f>IF(T45="","",T45)</f>
        <v>Наименование системы теплоснабжения </v>
      </c>
      <c r="KU45" s="506"/>
      <c r="KV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6"/>
      <c r="AM46" s="3377"/>
      <c r="AN46" s="3377"/>
      <c r="AO46" s="3377"/>
      <c r="AP46" s="3377"/>
      <c r="AQ46" s="3377"/>
      <c r="AR46" s="3377"/>
      <c r="AS46" s="3378"/>
      <c r="AT46" s="3376"/>
      <c r="AU46" s="3377"/>
      <c r="AV46" s="3377"/>
      <c r="AW46" s="3377"/>
      <c r="AX46" s="3377"/>
      <c r="AY46" s="3377"/>
      <c r="AZ46" s="3377"/>
      <c r="BA46" s="3378"/>
      <c r="BB46" s="3376"/>
      <c r="BC46" s="3377"/>
      <c r="BD46" s="3377"/>
      <c r="BE46" s="3377"/>
      <c r="BF46" s="3377"/>
      <c r="BG46" s="3377"/>
      <c r="BH46" s="3377"/>
      <c r="BI46" s="3378"/>
      <c r="BJ46" s="3376"/>
      <c r="BK46" s="3377"/>
      <c r="BL46" s="3377"/>
      <c r="BM46" s="3377"/>
      <c r="BN46" s="3377"/>
      <c r="BO46" s="3377"/>
      <c r="BP46" s="3377"/>
      <c r="BQ46" s="3378"/>
      <c r="BR46" s="3376"/>
      <c r="BS46" s="3377"/>
      <c r="BT46" s="3377"/>
      <c r="BU46" s="3377"/>
      <c r="BV46" s="3377"/>
      <c r="BW46" s="3377"/>
      <c r="BX46" s="3377"/>
      <c r="BY46" s="3378"/>
      <c r="BZ46" s="3376"/>
      <c r="CA46" s="3377"/>
      <c r="CB46" s="3377"/>
      <c r="CC46" s="3377"/>
      <c r="CD46" s="3377"/>
      <c r="CE46" s="3377"/>
      <c r="CF46" s="3377"/>
      <c r="CG46" s="3378"/>
      <c r="CH46" s="3376"/>
      <c r="CI46" s="3377"/>
      <c r="CJ46" s="3377"/>
      <c r="CK46" s="3377"/>
      <c r="CL46" s="3377"/>
      <c r="CM46" s="3377"/>
      <c r="CN46" s="3377"/>
      <c r="CO46" s="3378"/>
      <c r="CP46" s="3376"/>
      <c r="CQ46" s="3377"/>
      <c r="CR46" s="3377"/>
      <c r="CS46" s="3377"/>
      <c r="CT46" s="3377"/>
      <c r="CU46" s="3377"/>
      <c r="CV46" s="3377"/>
      <c r="CW46" s="3378"/>
      <c r="CX46" s="3376"/>
      <c r="CY46" s="3377"/>
      <c r="CZ46" s="3377"/>
      <c r="DA46" s="3377"/>
      <c r="DB46" s="3377"/>
      <c r="DC46" s="3377"/>
      <c r="DD46" s="3377"/>
      <c r="DE46" s="3378"/>
      <c r="DF46" s="3376"/>
      <c r="DG46" s="3377"/>
      <c r="DH46" s="3377"/>
      <c r="DI46" s="3377"/>
      <c r="DJ46" s="3377"/>
      <c r="DK46" s="3377"/>
      <c r="DL46" s="3377"/>
      <c r="DM46" s="3378"/>
      <c r="DN46" s="3376"/>
      <c r="DO46" s="3377"/>
      <c r="DP46" s="3377"/>
      <c r="DQ46" s="3377"/>
      <c r="DR46" s="3377"/>
      <c r="DS46" s="3377"/>
      <c r="DT46" s="3377"/>
      <c r="DU46" s="3378"/>
      <c r="DV46" s="3376"/>
      <c r="DW46" s="3377"/>
      <c r="DX46" s="3377"/>
      <c r="DY46" s="3377"/>
      <c r="DZ46" s="3377"/>
      <c r="EA46" s="3377"/>
      <c r="EB46" s="3377"/>
      <c r="EC46" s="3378"/>
      <c r="ED46" s="3376"/>
      <c r="EE46" s="3377"/>
      <c r="EF46" s="3377"/>
      <c r="EG46" s="3377"/>
      <c r="EH46" s="3377"/>
      <c r="EI46" s="3377"/>
      <c r="EJ46" s="3377"/>
      <c r="EK46" s="3378"/>
      <c r="EL46" s="3376"/>
      <c r="EM46" s="3377"/>
      <c r="EN46" s="3377"/>
      <c r="EO46" s="3377"/>
      <c r="EP46" s="3377"/>
      <c r="EQ46" s="3377"/>
      <c r="ER46" s="3377"/>
      <c r="ES46" s="3378"/>
      <c r="ET46" s="3376"/>
      <c r="EU46" s="3377"/>
      <c r="EV46" s="3377"/>
      <c r="EW46" s="3377"/>
      <c r="EX46" s="3377"/>
      <c r="EY46" s="3377"/>
      <c r="EZ46" s="3377"/>
      <c r="FA46" s="3378"/>
      <c r="FB46" s="3376"/>
      <c r="FC46" s="3377"/>
      <c r="FD46" s="3377"/>
      <c r="FE46" s="3377"/>
      <c r="FF46" s="3377"/>
      <c r="FG46" s="3377"/>
      <c r="FH46" s="3377"/>
      <c r="FI46" s="3378"/>
      <c r="FJ46" s="3376"/>
      <c r="FK46" s="3377"/>
      <c r="FL46" s="3377"/>
      <c r="FM46" s="3377"/>
      <c r="FN46" s="3377"/>
      <c r="FO46" s="3377"/>
      <c r="FP46" s="3377"/>
      <c r="FQ46" s="3378"/>
      <c r="FR46" s="3376"/>
      <c r="FS46" s="3377"/>
      <c r="FT46" s="3377"/>
      <c r="FU46" s="3377"/>
      <c r="FV46" s="3377"/>
      <c r="FW46" s="3377"/>
      <c r="FX46" s="3377"/>
      <c r="FY46" s="3378"/>
      <c r="FZ46" s="3376"/>
      <c r="GA46" s="3377"/>
      <c r="GB46" s="3377"/>
      <c r="GC46" s="3377"/>
      <c r="GD46" s="3377"/>
      <c r="GE46" s="3377"/>
      <c r="GF46" s="3377"/>
      <c r="GG46" s="3378"/>
      <c r="GH46" s="3376"/>
      <c r="GI46" s="3377"/>
      <c r="GJ46" s="3377"/>
      <c r="GK46" s="3377"/>
      <c r="GL46" s="3377"/>
      <c r="GM46" s="3377"/>
      <c r="GN46" s="3377"/>
      <c r="GO46" s="3378"/>
      <c r="GP46" s="3376"/>
      <c r="GQ46" s="3377"/>
      <c r="GR46" s="3377"/>
      <c r="GS46" s="3377"/>
      <c r="GT46" s="3377"/>
      <c r="GU46" s="3377"/>
      <c r="GV46" s="3377"/>
      <c r="GW46" s="3378"/>
      <c r="GX46" s="3376"/>
      <c r="GY46" s="3377"/>
      <c r="GZ46" s="3377"/>
      <c r="HA46" s="3377"/>
      <c r="HB46" s="3377"/>
      <c r="HC46" s="3377"/>
      <c r="HD46" s="3377"/>
      <c r="HE46" s="3378"/>
      <c r="HF46" s="3376"/>
      <c r="HG46" s="3377"/>
      <c r="HH46" s="3377"/>
      <c r="HI46" s="3377"/>
      <c r="HJ46" s="3377"/>
      <c r="HK46" s="3377"/>
      <c r="HL46" s="3377"/>
      <c r="HM46" s="3378"/>
      <c r="HN46" s="3376"/>
      <c r="HO46" s="3377"/>
      <c r="HP46" s="3377"/>
      <c r="HQ46" s="3377"/>
      <c r="HR46" s="3377"/>
      <c r="HS46" s="3377"/>
      <c r="HT46" s="3377"/>
      <c r="HU46" s="3378"/>
      <c r="HV46" s="3376"/>
      <c r="HW46" s="3377"/>
      <c r="HX46" s="3377"/>
      <c r="HY46" s="3377"/>
      <c r="HZ46" s="3377"/>
      <c r="IA46" s="3377"/>
      <c r="IB46" s="3377"/>
      <c r="IC46" s="3378"/>
      <c r="ID46" s="3376"/>
      <c r="IE46" s="3377"/>
      <c r="IF46" s="3377"/>
      <c r="IG46" s="3377"/>
      <c r="IH46" s="3377"/>
      <c r="II46" s="3377"/>
      <c r="IJ46" s="3377"/>
      <c r="IK46" s="3378"/>
      <c r="IL46" s="3376"/>
      <c r="IM46" s="3377"/>
      <c r="IN46" s="3377"/>
      <c r="IO46" s="3377"/>
      <c r="IP46" s="3377"/>
      <c r="IQ46" s="3377"/>
      <c r="IR46" s="3377"/>
      <c r="IS46" s="3378"/>
      <c r="IT46" s="3376"/>
      <c r="IU46" s="3377"/>
      <c r="IV46" s="3377"/>
      <c r="IW46" s="3377"/>
      <c r="IX46" s="3377"/>
      <c r="IY46" s="3377"/>
      <c r="IZ46" s="3377"/>
      <c r="JA46" s="3378"/>
      <c r="JB46" s="3376"/>
      <c r="JC46" s="3377"/>
      <c r="JD46" s="3377"/>
      <c r="JE46" s="3377"/>
      <c r="JF46" s="3377"/>
      <c r="JG46" s="3377"/>
      <c r="JH46" s="3377"/>
      <c r="JI46" s="3378"/>
      <c r="JJ46" s="3376"/>
      <c r="JK46" s="3377"/>
      <c r="JL46" s="3377"/>
      <c r="JM46" s="3377"/>
      <c r="JN46" s="3377"/>
      <c r="JO46" s="3377"/>
      <c r="JP46" s="3377"/>
      <c r="JQ46" s="3378"/>
      <c r="JR46" s="3376"/>
      <c r="JS46" s="3377"/>
      <c r="JT46" s="3377"/>
      <c r="JU46" s="3377"/>
      <c r="JV46" s="3377"/>
      <c r="JW46" s="3377"/>
      <c r="JX46" s="3377"/>
      <c r="JY46" s="3378"/>
      <c r="JZ46" s="3376"/>
      <c r="KA46" s="3377"/>
      <c r="KB46" s="3377"/>
      <c r="KC46" s="3377"/>
      <c r="KD46" s="3377"/>
      <c r="KE46" s="3377"/>
      <c r="KF46" s="3377"/>
      <c r="KG46" s="3378"/>
      <c r="KH46" s="3376"/>
      <c r="KI46" s="3377"/>
      <c r="KJ46" s="3377"/>
      <c r="KK46" s="3377"/>
      <c r="KL46" s="3377"/>
      <c r="KM46" s="3377"/>
      <c r="KN46" s="3377"/>
      <c r="KO46" s="3378"/>
      <c r="KP46" s="2103"/>
      <c r="KQ46" s="1286" t="s">
        <v>396</v>
      </c>
      <c r="KS46" s="506"/>
      <c r="KT46" s="506" t="str">
        <f>IF(T46="","",T46)</f>
        <v>Источник тепловой энергии  </v>
      </c>
      <c r="KU46" s="506"/>
      <c r="KV46" s="506"/>
    </row>
    <row customHeight="1" ht="47.25">
      <c r="A47" s="1393" t="s">
        <v>164</v>
      </c>
      <c r="B47" s="1393" t="s">
        <v>165</v>
      </c>
      <c r="C47" s="1393" t="s">
        <v>166</v>
      </c>
      <c r="D47" s="1393" t="s">
        <v>167</v>
      </c>
      <c r="E47" s="2108"/>
      <c r="F47" s="2108"/>
      <c r="G47" s="2108"/>
      <c r="H47" s="2108"/>
      <c r="I47" s="2109" t="str">
        <f>S46&amp;".1"</f>
        <v>1.1.1.1.1</v>
      </c>
      <c r="J47" s="1393"/>
      <c r="K47" s="1393"/>
      <c r="L47" s="1394" t="s">
        <v>397</v>
      </c>
      <c r="P47" s="2111">
        <v>1</v>
      </c>
      <c r="Q47" s="1361"/>
      <c r="R47" s="352"/>
      <c r="S47" s="1366" t="str">
        <f>$I47</f>
        <v>1.1.1.1.1</v>
      </c>
      <c r="T47" s="273" t="s">
        <v>398</v>
      </c>
      <c r="U47" s="288"/>
      <c r="V47" s="2095"/>
      <c r="W47" s="2096"/>
      <c r="X47" s="2096"/>
      <c r="Y47" s="2096"/>
      <c r="Z47" s="2096"/>
      <c r="AA47" s="2096"/>
      <c r="AB47" s="2096"/>
      <c r="AC47" s="2097"/>
      <c r="AD47" s="2095" t="s">
        <v>441</v>
      </c>
      <c r="AE47" s="2096"/>
      <c r="AF47" s="2096"/>
      <c r="AG47" s="2096"/>
      <c r="AH47" s="2096"/>
      <c r="AI47" s="2096"/>
      <c r="AJ47" s="2096"/>
      <c r="AK47" s="2096"/>
      <c r="AL47" s="3381"/>
      <c r="AM47" s="3382"/>
      <c r="AN47" s="3382"/>
      <c r="AO47" s="3382"/>
      <c r="AP47" s="3382"/>
      <c r="AQ47" s="3382"/>
      <c r="AR47" s="3382"/>
      <c r="AS47" s="3383"/>
      <c r="AT47" s="3381"/>
      <c r="AU47" s="3382"/>
      <c r="AV47" s="3382"/>
      <c r="AW47" s="3382"/>
      <c r="AX47" s="3382"/>
      <c r="AY47" s="3382"/>
      <c r="AZ47" s="3382"/>
      <c r="BA47" s="3383"/>
      <c r="BB47" s="3381"/>
      <c r="BC47" s="3382"/>
      <c r="BD47" s="3382"/>
      <c r="BE47" s="3382"/>
      <c r="BF47" s="3382"/>
      <c r="BG47" s="3382"/>
      <c r="BH47" s="3382"/>
      <c r="BI47" s="3383"/>
      <c r="BJ47" s="3381"/>
      <c r="BK47" s="3382"/>
      <c r="BL47" s="3382"/>
      <c r="BM47" s="3382"/>
      <c r="BN47" s="3382"/>
      <c r="BO47" s="3382"/>
      <c r="BP47" s="3382"/>
      <c r="BQ47" s="3383"/>
      <c r="BR47" s="3381"/>
      <c r="BS47" s="3382"/>
      <c r="BT47" s="3382"/>
      <c r="BU47" s="3382"/>
      <c r="BV47" s="3382"/>
      <c r="BW47" s="3382"/>
      <c r="BX47" s="3382"/>
      <c r="BY47" s="3383"/>
      <c r="BZ47" s="3381"/>
      <c r="CA47" s="3382"/>
      <c r="CB47" s="3382"/>
      <c r="CC47" s="3382"/>
      <c r="CD47" s="3382"/>
      <c r="CE47" s="3382"/>
      <c r="CF47" s="3382"/>
      <c r="CG47" s="3383"/>
      <c r="CH47" s="3381"/>
      <c r="CI47" s="3382"/>
      <c r="CJ47" s="3382"/>
      <c r="CK47" s="3382"/>
      <c r="CL47" s="3382"/>
      <c r="CM47" s="3382"/>
      <c r="CN47" s="3382"/>
      <c r="CO47" s="3383"/>
      <c r="CP47" s="3381"/>
      <c r="CQ47" s="3382"/>
      <c r="CR47" s="3382"/>
      <c r="CS47" s="3382"/>
      <c r="CT47" s="3382"/>
      <c r="CU47" s="3382"/>
      <c r="CV47" s="3382"/>
      <c r="CW47" s="3383"/>
      <c r="CX47" s="3381"/>
      <c r="CY47" s="3382"/>
      <c r="CZ47" s="3382"/>
      <c r="DA47" s="3382"/>
      <c r="DB47" s="3382"/>
      <c r="DC47" s="3382"/>
      <c r="DD47" s="3382"/>
      <c r="DE47" s="3383"/>
      <c r="DF47" s="3381"/>
      <c r="DG47" s="3382"/>
      <c r="DH47" s="3382"/>
      <c r="DI47" s="3382"/>
      <c r="DJ47" s="3382"/>
      <c r="DK47" s="3382"/>
      <c r="DL47" s="3382"/>
      <c r="DM47" s="3383"/>
      <c r="DN47" s="3381"/>
      <c r="DO47" s="3382"/>
      <c r="DP47" s="3382"/>
      <c r="DQ47" s="3382"/>
      <c r="DR47" s="3382"/>
      <c r="DS47" s="3382"/>
      <c r="DT47" s="3382"/>
      <c r="DU47" s="3383"/>
      <c r="DV47" s="3381"/>
      <c r="DW47" s="3382"/>
      <c r="DX47" s="3382"/>
      <c r="DY47" s="3382"/>
      <c r="DZ47" s="3382"/>
      <c r="EA47" s="3382"/>
      <c r="EB47" s="3382"/>
      <c r="EC47" s="3383"/>
      <c r="ED47" s="3381"/>
      <c r="EE47" s="3382"/>
      <c r="EF47" s="3382"/>
      <c r="EG47" s="3382"/>
      <c r="EH47" s="3382"/>
      <c r="EI47" s="3382"/>
      <c r="EJ47" s="3382"/>
      <c r="EK47" s="3383"/>
      <c r="EL47" s="3381"/>
      <c r="EM47" s="3382"/>
      <c r="EN47" s="3382"/>
      <c r="EO47" s="3382"/>
      <c r="EP47" s="3382"/>
      <c r="EQ47" s="3382"/>
      <c r="ER47" s="3382"/>
      <c r="ES47" s="3383"/>
      <c r="ET47" s="3381"/>
      <c r="EU47" s="3382"/>
      <c r="EV47" s="3382"/>
      <c r="EW47" s="3382"/>
      <c r="EX47" s="3382"/>
      <c r="EY47" s="3382"/>
      <c r="EZ47" s="3382"/>
      <c r="FA47" s="3383"/>
      <c r="FB47" s="3381"/>
      <c r="FC47" s="3382"/>
      <c r="FD47" s="3382"/>
      <c r="FE47" s="3382"/>
      <c r="FF47" s="3382"/>
      <c r="FG47" s="3382"/>
      <c r="FH47" s="3382"/>
      <c r="FI47" s="3383"/>
      <c r="FJ47" s="3381"/>
      <c r="FK47" s="3382"/>
      <c r="FL47" s="3382"/>
      <c r="FM47" s="3382"/>
      <c r="FN47" s="3382"/>
      <c r="FO47" s="3382"/>
      <c r="FP47" s="3382"/>
      <c r="FQ47" s="3383"/>
      <c r="FR47" s="3381"/>
      <c r="FS47" s="3382"/>
      <c r="FT47" s="3382"/>
      <c r="FU47" s="3382"/>
      <c r="FV47" s="3382"/>
      <c r="FW47" s="3382"/>
      <c r="FX47" s="3382"/>
      <c r="FY47" s="3383"/>
      <c r="FZ47" s="3381"/>
      <c r="GA47" s="3382"/>
      <c r="GB47" s="3382"/>
      <c r="GC47" s="3382"/>
      <c r="GD47" s="3382"/>
      <c r="GE47" s="3382"/>
      <c r="GF47" s="3382"/>
      <c r="GG47" s="3383"/>
      <c r="GH47" s="3381"/>
      <c r="GI47" s="3382"/>
      <c r="GJ47" s="3382"/>
      <c r="GK47" s="3382"/>
      <c r="GL47" s="3382"/>
      <c r="GM47" s="3382"/>
      <c r="GN47" s="3382"/>
      <c r="GO47" s="3383"/>
      <c r="GP47" s="3381"/>
      <c r="GQ47" s="3382"/>
      <c r="GR47" s="3382"/>
      <c r="GS47" s="3382"/>
      <c r="GT47" s="3382"/>
      <c r="GU47" s="3382"/>
      <c r="GV47" s="3382"/>
      <c r="GW47" s="3383"/>
      <c r="GX47" s="3381"/>
      <c r="GY47" s="3382"/>
      <c r="GZ47" s="3382"/>
      <c r="HA47" s="3382"/>
      <c r="HB47" s="3382"/>
      <c r="HC47" s="3382"/>
      <c r="HD47" s="3382"/>
      <c r="HE47" s="3383"/>
      <c r="HF47" s="3381"/>
      <c r="HG47" s="3382"/>
      <c r="HH47" s="3382"/>
      <c r="HI47" s="3382"/>
      <c r="HJ47" s="3382"/>
      <c r="HK47" s="3382"/>
      <c r="HL47" s="3382"/>
      <c r="HM47" s="3383"/>
      <c r="HN47" s="3381"/>
      <c r="HO47" s="3382"/>
      <c r="HP47" s="3382"/>
      <c r="HQ47" s="3382"/>
      <c r="HR47" s="3382"/>
      <c r="HS47" s="3382"/>
      <c r="HT47" s="3382"/>
      <c r="HU47" s="3383"/>
      <c r="HV47" s="3381"/>
      <c r="HW47" s="3382"/>
      <c r="HX47" s="3382"/>
      <c r="HY47" s="3382"/>
      <c r="HZ47" s="3382"/>
      <c r="IA47" s="3382"/>
      <c r="IB47" s="3382"/>
      <c r="IC47" s="3383"/>
      <c r="ID47" s="3381"/>
      <c r="IE47" s="3382"/>
      <c r="IF47" s="3382"/>
      <c r="IG47" s="3382"/>
      <c r="IH47" s="3382"/>
      <c r="II47" s="3382"/>
      <c r="IJ47" s="3382"/>
      <c r="IK47" s="3383"/>
      <c r="IL47" s="3381"/>
      <c r="IM47" s="3382"/>
      <c r="IN47" s="3382"/>
      <c r="IO47" s="3382"/>
      <c r="IP47" s="3382"/>
      <c r="IQ47" s="3382"/>
      <c r="IR47" s="3382"/>
      <c r="IS47" s="3383"/>
      <c r="IT47" s="3381"/>
      <c r="IU47" s="3382"/>
      <c r="IV47" s="3382"/>
      <c r="IW47" s="3382"/>
      <c r="IX47" s="3382"/>
      <c r="IY47" s="3382"/>
      <c r="IZ47" s="3382"/>
      <c r="JA47" s="3383"/>
      <c r="JB47" s="3381"/>
      <c r="JC47" s="3382"/>
      <c r="JD47" s="3382"/>
      <c r="JE47" s="3382"/>
      <c r="JF47" s="3382"/>
      <c r="JG47" s="3382"/>
      <c r="JH47" s="3382"/>
      <c r="JI47" s="3383"/>
      <c r="JJ47" s="3381"/>
      <c r="JK47" s="3382"/>
      <c r="JL47" s="3382"/>
      <c r="JM47" s="3382"/>
      <c r="JN47" s="3382"/>
      <c r="JO47" s="3382"/>
      <c r="JP47" s="3382"/>
      <c r="JQ47" s="3383"/>
      <c r="JR47" s="3381"/>
      <c r="JS47" s="3382"/>
      <c r="JT47" s="3382"/>
      <c r="JU47" s="3382"/>
      <c r="JV47" s="3382"/>
      <c r="JW47" s="3382"/>
      <c r="JX47" s="3382"/>
      <c r="JY47" s="3383"/>
      <c r="JZ47" s="3381"/>
      <c r="KA47" s="3382"/>
      <c r="KB47" s="3382"/>
      <c r="KC47" s="3382"/>
      <c r="KD47" s="3382"/>
      <c r="KE47" s="3382"/>
      <c r="KF47" s="3382"/>
      <c r="KG47" s="3383"/>
      <c r="KH47" s="3381"/>
      <c r="KI47" s="3382"/>
      <c r="KJ47" s="3382"/>
      <c r="KK47" s="3382"/>
      <c r="KL47" s="3382"/>
      <c r="KM47" s="3382"/>
      <c r="KN47" s="3382"/>
      <c r="KO47" s="3383"/>
      <c r="KP47" s="2097"/>
      <c r="KQ47" s="1286" t="s">
        <v>399</v>
      </c>
      <c r="KS47" s="506"/>
      <c r="KT47" s="506" t="str">
        <f>IF(T47="","",T47)</f>
        <v>Схема подключения теплопотребляющей установки к коллектору источника тепловой энергии</v>
      </c>
      <c r="KU47" s="506"/>
      <c r="KV47" s="506"/>
    </row>
    <row customHeight="1" ht="21">
      <c r="A48" s="1393" t="s">
        <v>164</v>
      </c>
      <c r="B48" s="1393" t="s">
        <v>165</v>
      </c>
      <c r="C48" s="1393" t="s">
        <v>166</v>
      </c>
      <c r="D48" s="1393" t="s">
        <v>167</v>
      </c>
      <c r="E48" s="2108"/>
      <c r="F48" s="2108"/>
      <c r="G48" s="2108"/>
      <c r="H48" s="2108"/>
      <c r="I48" s="2110"/>
      <c r="J48" s="2109" t="str">
        <f>I47&amp;".1"</f>
        <v>1.1.1.1.1.1</v>
      </c>
      <c r="K48" s="1393"/>
      <c r="L48" s="1394" t="s">
        <v>400</v>
      </c>
      <c r="P48" s="2111"/>
      <c r="Q48" s="2111">
        <v>1</v>
      </c>
      <c r="R48" s="353"/>
      <c r="S48" s="1366" t="str">
        <f>$J48</f>
        <v>1.1.1.1.1.1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381"/>
      <c r="AM48" s="3382"/>
      <c r="AN48" s="3382"/>
      <c r="AO48" s="3382"/>
      <c r="AP48" s="3382"/>
      <c r="AQ48" s="3382"/>
      <c r="AR48" s="3382"/>
      <c r="AS48" s="3383"/>
      <c r="AT48" s="3381"/>
      <c r="AU48" s="3382"/>
      <c r="AV48" s="3382"/>
      <c r="AW48" s="3382"/>
      <c r="AX48" s="3382"/>
      <c r="AY48" s="3382"/>
      <c r="AZ48" s="3382"/>
      <c r="BA48" s="3383"/>
      <c r="BB48" s="3381"/>
      <c r="BC48" s="3382"/>
      <c r="BD48" s="3382"/>
      <c r="BE48" s="3382"/>
      <c r="BF48" s="3382"/>
      <c r="BG48" s="3382"/>
      <c r="BH48" s="3382"/>
      <c r="BI48" s="3383"/>
      <c r="BJ48" s="3381"/>
      <c r="BK48" s="3382"/>
      <c r="BL48" s="3382"/>
      <c r="BM48" s="3382"/>
      <c r="BN48" s="3382"/>
      <c r="BO48" s="3382"/>
      <c r="BP48" s="3382"/>
      <c r="BQ48" s="3383"/>
      <c r="BR48" s="3381"/>
      <c r="BS48" s="3382"/>
      <c r="BT48" s="3382"/>
      <c r="BU48" s="3382"/>
      <c r="BV48" s="3382"/>
      <c r="BW48" s="3382"/>
      <c r="BX48" s="3382"/>
      <c r="BY48" s="3383"/>
      <c r="BZ48" s="3381"/>
      <c r="CA48" s="3382"/>
      <c r="CB48" s="3382"/>
      <c r="CC48" s="3382"/>
      <c r="CD48" s="3382"/>
      <c r="CE48" s="3382"/>
      <c r="CF48" s="3382"/>
      <c r="CG48" s="3383"/>
      <c r="CH48" s="3381"/>
      <c r="CI48" s="3382"/>
      <c r="CJ48" s="3382"/>
      <c r="CK48" s="3382"/>
      <c r="CL48" s="3382"/>
      <c r="CM48" s="3382"/>
      <c r="CN48" s="3382"/>
      <c r="CO48" s="3383"/>
      <c r="CP48" s="3381"/>
      <c r="CQ48" s="3382"/>
      <c r="CR48" s="3382"/>
      <c r="CS48" s="3382"/>
      <c r="CT48" s="3382"/>
      <c r="CU48" s="3382"/>
      <c r="CV48" s="3382"/>
      <c r="CW48" s="3383"/>
      <c r="CX48" s="3381"/>
      <c r="CY48" s="3382"/>
      <c r="CZ48" s="3382"/>
      <c r="DA48" s="3382"/>
      <c r="DB48" s="3382"/>
      <c r="DC48" s="3382"/>
      <c r="DD48" s="3382"/>
      <c r="DE48" s="3383"/>
      <c r="DF48" s="3381"/>
      <c r="DG48" s="3382"/>
      <c r="DH48" s="3382"/>
      <c r="DI48" s="3382"/>
      <c r="DJ48" s="3382"/>
      <c r="DK48" s="3382"/>
      <c r="DL48" s="3382"/>
      <c r="DM48" s="3383"/>
      <c r="DN48" s="3381"/>
      <c r="DO48" s="3382"/>
      <c r="DP48" s="3382"/>
      <c r="DQ48" s="3382"/>
      <c r="DR48" s="3382"/>
      <c r="DS48" s="3382"/>
      <c r="DT48" s="3382"/>
      <c r="DU48" s="3383"/>
      <c r="DV48" s="3381"/>
      <c r="DW48" s="3382"/>
      <c r="DX48" s="3382"/>
      <c r="DY48" s="3382"/>
      <c r="DZ48" s="3382"/>
      <c r="EA48" s="3382"/>
      <c r="EB48" s="3382"/>
      <c r="EC48" s="3383"/>
      <c r="ED48" s="3381"/>
      <c r="EE48" s="3382"/>
      <c r="EF48" s="3382"/>
      <c r="EG48" s="3382"/>
      <c r="EH48" s="3382"/>
      <c r="EI48" s="3382"/>
      <c r="EJ48" s="3382"/>
      <c r="EK48" s="3383"/>
      <c r="EL48" s="3381"/>
      <c r="EM48" s="3382"/>
      <c r="EN48" s="3382"/>
      <c r="EO48" s="3382"/>
      <c r="EP48" s="3382"/>
      <c r="EQ48" s="3382"/>
      <c r="ER48" s="3382"/>
      <c r="ES48" s="3383"/>
      <c r="ET48" s="3381"/>
      <c r="EU48" s="3382"/>
      <c r="EV48" s="3382"/>
      <c r="EW48" s="3382"/>
      <c r="EX48" s="3382"/>
      <c r="EY48" s="3382"/>
      <c r="EZ48" s="3382"/>
      <c r="FA48" s="3383"/>
      <c r="FB48" s="3381"/>
      <c r="FC48" s="3382"/>
      <c r="FD48" s="3382"/>
      <c r="FE48" s="3382"/>
      <c r="FF48" s="3382"/>
      <c r="FG48" s="3382"/>
      <c r="FH48" s="3382"/>
      <c r="FI48" s="3383"/>
      <c r="FJ48" s="3381"/>
      <c r="FK48" s="3382"/>
      <c r="FL48" s="3382"/>
      <c r="FM48" s="3382"/>
      <c r="FN48" s="3382"/>
      <c r="FO48" s="3382"/>
      <c r="FP48" s="3382"/>
      <c r="FQ48" s="3383"/>
      <c r="FR48" s="3381"/>
      <c r="FS48" s="3382"/>
      <c r="FT48" s="3382"/>
      <c r="FU48" s="3382"/>
      <c r="FV48" s="3382"/>
      <c r="FW48" s="3382"/>
      <c r="FX48" s="3382"/>
      <c r="FY48" s="3383"/>
      <c r="FZ48" s="3381"/>
      <c r="GA48" s="3382"/>
      <c r="GB48" s="3382"/>
      <c r="GC48" s="3382"/>
      <c r="GD48" s="3382"/>
      <c r="GE48" s="3382"/>
      <c r="GF48" s="3382"/>
      <c r="GG48" s="3383"/>
      <c r="GH48" s="3381"/>
      <c r="GI48" s="3382"/>
      <c r="GJ48" s="3382"/>
      <c r="GK48" s="3382"/>
      <c r="GL48" s="3382"/>
      <c r="GM48" s="3382"/>
      <c r="GN48" s="3382"/>
      <c r="GO48" s="3383"/>
      <c r="GP48" s="3381"/>
      <c r="GQ48" s="3382"/>
      <c r="GR48" s="3382"/>
      <c r="GS48" s="3382"/>
      <c r="GT48" s="3382"/>
      <c r="GU48" s="3382"/>
      <c r="GV48" s="3382"/>
      <c r="GW48" s="3383"/>
      <c r="GX48" s="3381"/>
      <c r="GY48" s="3382"/>
      <c r="GZ48" s="3382"/>
      <c r="HA48" s="3382"/>
      <c r="HB48" s="3382"/>
      <c r="HC48" s="3382"/>
      <c r="HD48" s="3382"/>
      <c r="HE48" s="3383"/>
      <c r="HF48" s="3381"/>
      <c r="HG48" s="3382"/>
      <c r="HH48" s="3382"/>
      <c r="HI48" s="3382"/>
      <c r="HJ48" s="3382"/>
      <c r="HK48" s="3382"/>
      <c r="HL48" s="3382"/>
      <c r="HM48" s="3383"/>
      <c r="HN48" s="3381"/>
      <c r="HO48" s="3382"/>
      <c r="HP48" s="3382"/>
      <c r="HQ48" s="3382"/>
      <c r="HR48" s="3382"/>
      <c r="HS48" s="3382"/>
      <c r="HT48" s="3382"/>
      <c r="HU48" s="3383"/>
      <c r="HV48" s="3381"/>
      <c r="HW48" s="3382"/>
      <c r="HX48" s="3382"/>
      <c r="HY48" s="3382"/>
      <c r="HZ48" s="3382"/>
      <c r="IA48" s="3382"/>
      <c r="IB48" s="3382"/>
      <c r="IC48" s="3383"/>
      <c r="ID48" s="3381"/>
      <c r="IE48" s="3382"/>
      <c r="IF48" s="3382"/>
      <c r="IG48" s="3382"/>
      <c r="IH48" s="3382"/>
      <c r="II48" s="3382"/>
      <c r="IJ48" s="3382"/>
      <c r="IK48" s="3383"/>
      <c r="IL48" s="3381"/>
      <c r="IM48" s="3382"/>
      <c r="IN48" s="3382"/>
      <c r="IO48" s="3382"/>
      <c r="IP48" s="3382"/>
      <c r="IQ48" s="3382"/>
      <c r="IR48" s="3382"/>
      <c r="IS48" s="3383"/>
      <c r="IT48" s="3381"/>
      <c r="IU48" s="3382"/>
      <c r="IV48" s="3382"/>
      <c r="IW48" s="3382"/>
      <c r="IX48" s="3382"/>
      <c r="IY48" s="3382"/>
      <c r="IZ48" s="3382"/>
      <c r="JA48" s="3383"/>
      <c r="JB48" s="3381"/>
      <c r="JC48" s="3382"/>
      <c r="JD48" s="3382"/>
      <c r="JE48" s="3382"/>
      <c r="JF48" s="3382"/>
      <c r="JG48" s="3382"/>
      <c r="JH48" s="3382"/>
      <c r="JI48" s="3383"/>
      <c r="JJ48" s="3381"/>
      <c r="JK48" s="3382"/>
      <c r="JL48" s="3382"/>
      <c r="JM48" s="3382"/>
      <c r="JN48" s="3382"/>
      <c r="JO48" s="3382"/>
      <c r="JP48" s="3382"/>
      <c r="JQ48" s="3383"/>
      <c r="JR48" s="3381"/>
      <c r="JS48" s="3382"/>
      <c r="JT48" s="3382"/>
      <c r="JU48" s="3382"/>
      <c r="JV48" s="3382"/>
      <c r="JW48" s="3382"/>
      <c r="JX48" s="3382"/>
      <c r="JY48" s="3383"/>
      <c r="JZ48" s="3381"/>
      <c r="KA48" s="3382"/>
      <c r="KB48" s="3382"/>
      <c r="KC48" s="3382"/>
      <c r="KD48" s="3382"/>
      <c r="KE48" s="3382"/>
      <c r="KF48" s="3382"/>
      <c r="KG48" s="3383"/>
      <c r="KH48" s="3381"/>
      <c r="KI48" s="3382"/>
      <c r="KJ48" s="3382"/>
      <c r="KK48" s="3382"/>
      <c r="KL48" s="3382"/>
      <c r="KM48" s="3382"/>
      <c r="KN48" s="3382"/>
      <c r="KO48" s="3383"/>
      <c r="KP48" s="2097"/>
      <c r="KQ48" s="1286" t="s">
        <v>402</v>
      </c>
      <c r="KS48" s="506"/>
      <c r="KT48" s="506" t="str">
        <f>IF(T48="","",T48)</f>
        <v>Группа потребителей</v>
      </c>
      <c r="KU48" s="506"/>
      <c r="KV48" s="506"/>
    </row>
    <row customHeight="1" ht="21">
      <c r="A49" s="1393" t="s">
        <v>164</v>
      </c>
      <c r="B49" s="1393" t="s">
        <v>165</v>
      </c>
      <c r="C49" s="1393" t="s">
        <v>166</v>
      </c>
      <c r="D49" s="1393" t="s">
        <v>167</v>
      </c>
      <c r="E49" s="2108"/>
      <c r="F49" s="2108"/>
      <c r="G49" s="2108"/>
      <c r="H49" s="2108"/>
      <c r="I49" s="2110"/>
      <c r="J49" s="2110"/>
      <c r="K49" s="2109" t="str">
        <f>J48&amp;".1"</f>
        <v>1.1.1.1.1.1.1</v>
      </c>
      <c r="L49" s="1394" t="s">
        <v>403</v>
      </c>
      <c r="P49" s="2111"/>
      <c r="Q49" s="2111"/>
      <c r="R49" s="353">
        <v>1</v>
      </c>
      <c r="S49" s="1366" t="str">
        <f>$K49</f>
        <v>1.1.1.1.1.1.1</v>
      </c>
      <c r="T49" s="1377" t="s">
        <v>442</v>
      </c>
      <c r="U49" s="288"/>
      <c r="V49" s="757"/>
      <c r="W49" s="320"/>
      <c r="X49" s="757"/>
      <c r="Y49" s="1285"/>
      <c r="Z49" s="2112"/>
      <c r="AA49" s="1981" t="s">
        <v>68</v>
      </c>
      <c r="AB49" s="2112"/>
      <c r="AC49" s="1981" t="s">
        <v>68</v>
      </c>
      <c r="AD49" s="757">
        <v>3738.8</v>
      </c>
      <c r="AE49" s="320"/>
      <c r="AF49" s="757"/>
      <c r="AG49" s="1285"/>
      <c r="AH49" s="3387">
        <v>45292.584872685184</v>
      </c>
      <c r="AI49" s="1981" t="s">
        <v>68</v>
      </c>
      <c r="AJ49" s="4216">
        <v>45473.585</v>
      </c>
      <c r="AK49" s="1981" t="s">
        <v>68</v>
      </c>
      <c r="AL49" s="3384">
        <v>4068.47</v>
      </c>
      <c r="AM49" s="3385"/>
      <c r="AN49" s="3384"/>
      <c r="AO49" s="3386"/>
      <c r="AP49" s="3387">
        <v>45474.58534722222</v>
      </c>
      <c r="AQ49" s="2860" t="s">
        <v>68</v>
      </c>
      <c r="AR49" s="3387">
        <v>45657.585486111115</v>
      </c>
      <c r="AS49" s="2860" t="s">
        <v>68</v>
      </c>
      <c r="AT49" s="3384">
        <v>3970</v>
      </c>
      <c r="AU49" s="3385"/>
      <c r="AV49" s="3384"/>
      <c r="AW49" s="3386"/>
      <c r="AX49" s="3387">
        <v>45658.68638888889</v>
      </c>
      <c r="AY49" s="2860" t="s">
        <v>68</v>
      </c>
      <c r="AZ49" s="3387">
        <v>45838.68653935185</v>
      </c>
      <c r="BA49" s="2860" t="s">
        <v>68</v>
      </c>
      <c r="BB49" s="3384">
        <v>4197.01</v>
      </c>
      <c r="BC49" s="3385"/>
      <c r="BD49" s="3384"/>
      <c r="BE49" s="3386"/>
      <c r="BF49" s="3387">
        <v>45839.68855324074</v>
      </c>
      <c r="BG49" s="2860" t="s">
        <v>68</v>
      </c>
      <c r="BH49" s="3387">
        <v>46022.68869212963</v>
      </c>
      <c r="BI49" s="2860" t="s">
        <v>68</v>
      </c>
      <c r="BJ49" s="3384">
        <v>3800</v>
      </c>
      <c r="BK49" s="3385"/>
      <c r="BL49" s="3384"/>
      <c r="BM49" s="3386"/>
      <c r="BN49" s="3387">
        <v>46023.69914351852</v>
      </c>
      <c r="BO49" s="2860" t="s">
        <v>68</v>
      </c>
      <c r="BP49" s="3387">
        <v>46203.699328703704</v>
      </c>
      <c r="BQ49" s="2860" t="s">
        <v>68</v>
      </c>
      <c r="BR49" s="3384">
        <v>4016.74</v>
      </c>
      <c r="BS49" s="3385"/>
      <c r="BT49" s="3384"/>
      <c r="BU49" s="3386"/>
      <c r="BV49" s="3387">
        <v>46204.700266203705</v>
      </c>
      <c r="BW49" s="2860" t="s">
        <v>68</v>
      </c>
      <c r="BX49" s="3387">
        <v>46387.70061342593</v>
      </c>
      <c r="BY49" s="2860" t="s">
        <v>68</v>
      </c>
      <c r="BZ49" s="3384">
        <v>4016.74</v>
      </c>
      <c r="CA49" s="3385"/>
      <c r="CB49" s="3384"/>
      <c r="CC49" s="3386"/>
      <c r="CD49" s="3387">
        <v>46388.70171296296</v>
      </c>
      <c r="CE49" s="2860" t="s">
        <v>68</v>
      </c>
      <c r="CF49" s="3387">
        <v>46568.70185185185</v>
      </c>
      <c r="CG49" s="2860" t="s">
        <v>68</v>
      </c>
      <c r="CH49" s="3384">
        <v>4230.11</v>
      </c>
      <c r="CI49" s="3385"/>
      <c r="CJ49" s="3384"/>
      <c r="CK49" s="3386"/>
      <c r="CL49" s="3387">
        <v>46569.702418981484</v>
      </c>
      <c r="CM49" s="2860" t="s">
        <v>68</v>
      </c>
      <c r="CN49" s="3387">
        <v>46752.70270833333</v>
      </c>
      <c r="CO49" s="2860" t="s">
        <v>68</v>
      </c>
      <c r="CP49" s="3384">
        <v>4230.11</v>
      </c>
      <c r="CQ49" s="3385"/>
      <c r="CR49" s="3384"/>
      <c r="CS49" s="3386"/>
      <c r="CT49" s="3387">
        <v>46753.703622685185</v>
      </c>
      <c r="CU49" s="2860" t="s">
        <v>68</v>
      </c>
      <c r="CV49" s="3387">
        <v>46934.703784722224</v>
      </c>
      <c r="CW49" s="2860" t="s">
        <v>68</v>
      </c>
      <c r="CX49" s="3384">
        <v>4611.78</v>
      </c>
      <c r="CY49" s="3385"/>
      <c r="CZ49" s="3384"/>
      <c r="DA49" s="3386"/>
      <c r="DB49" s="3387">
        <v>46935.70494212963</v>
      </c>
      <c r="DC49" s="2860" t="s">
        <v>68</v>
      </c>
      <c r="DD49" s="3387">
        <v>47118.70508101852</v>
      </c>
      <c r="DE49" s="2860" t="s">
        <v>68</v>
      </c>
      <c r="DF49" s="3384">
        <v>4611.78</v>
      </c>
      <c r="DG49" s="3385"/>
      <c r="DH49" s="3384"/>
      <c r="DI49" s="3386"/>
      <c r="DJ49" s="3387">
        <v>47119.52511574074</v>
      </c>
      <c r="DK49" s="2860" t="s">
        <v>68</v>
      </c>
      <c r="DL49" s="3387">
        <v>47299.525300925925</v>
      </c>
      <c r="DM49" s="2860" t="s">
        <v>68</v>
      </c>
      <c r="DN49" s="3384">
        <v>4738.78</v>
      </c>
      <c r="DO49" s="3385"/>
      <c r="DP49" s="3384"/>
      <c r="DQ49" s="3386"/>
      <c r="DR49" s="3387">
        <v>47300.52606481482</v>
      </c>
      <c r="DS49" s="2860" t="s">
        <v>68</v>
      </c>
      <c r="DT49" s="3387">
        <v>47483.526192129626</v>
      </c>
      <c r="DU49" s="2860" t="s">
        <v>68</v>
      </c>
      <c r="DV49" s="3384">
        <v>4738.78</v>
      </c>
      <c r="DW49" s="3385"/>
      <c r="DX49" s="3384"/>
      <c r="DY49" s="3386"/>
      <c r="DZ49" s="3387">
        <v>47484.52657407407</v>
      </c>
      <c r="EA49" s="2860" t="s">
        <v>68</v>
      </c>
      <c r="EB49" s="3387">
        <v>47664.52674768519</v>
      </c>
      <c r="EC49" s="2860" t="s">
        <v>68</v>
      </c>
      <c r="ED49" s="3384">
        <v>5218.48</v>
      </c>
      <c r="EE49" s="3385"/>
      <c r="EF49" s="3384"/>
      <c r="EG49" s="3386"/>
      <c r="EH49" s="3387">
        <v>47665.52746527778</v>
      </c>
      <c r="EI49" s="2860" t="s">
        <v>68</v>
      </c>
      <c r="EJ49" s="3387">
        <v>47848.527592592596</v>
      </c>
      <c r="EK49" s="2860" t="s">
        <v>68</v>
      </c>
      <c r="EL49" s="3384">
        <v>5100</v>
      </c>
      <c r="EM49" s="3385"/>
      <c r="EN49" s="3384"/>
      <c r="EO49" s="3386"/>
      <c r="EP49" s="3387">
        <v>47849.52924768518</v>
      </c>
      <c r="EQ49" s="2860" t="s">
        <v>68</v>
      </c>
      <c r="ER49" s="3387">
        <v>48029.52940972222</v>
      </c>
      <c r="ES49" s="2860" t="s">
        <v>68</v>
      </c>
      <c r="ET49" s="3384">
        <v>5358.73</v>
      </c>
      <c r="EU49" s="3385"/>
      <c r="EV49" s="3384"/>
      <c r="EW49" s="3386"/>
      <c r="EX49" s="3387">
        <v>48030.52997685185</v>
      </c>
      <c r="EY49" s="2860" t="s">
        <v>68</v>
      </c>
      <c r="EZ49" s="3387">
        <v>48213.53010416667</v>
      </c>
      <c r="FA49" s="2860" t="s">
        <v>68</v>
      </c>
      <c r="FB49" s="3384">
        <v>5358.73</v>
      </c>
      <c r="FC49" s="3385"/>
      <c r="FD49" s="3384"/>
      <c r="FE49" s="3386"/>
      <c r="FF49" s="3387">
        <v>48214.53053240741</v>
      </c>
      <c r="FG49" s="2860" t="s">
        <v>68</v>
      </c>
      <c r="FH49" s="3387">
        <v>48395.530694444446</v>
      </c>
      <c r="FI49" s="2860" t="s">
        <v>68</v>
      </c>
      <c r="FJ49" s="3384">
        <v>5505.22</v>
      </c>
      <c r="FK49" s="3385"/>
      <c r="FL49" s="3384"/>
      <c r="FM49" s="3386"/>
      <c r="FN49" s="3387">
        <v>48396.5312037037</v>
      </c>
      <c r="FO49" s="2860" t="s">
        <v>68</v>
      </c>
      <c r="FP49" s="3387">
        <v>48579.53145833333</v>
      </c>
      <c r="FQ49" s="2860" t="s">
        <v>68</v>
      </c>
      <c r="FR49" s="3384">
        <v>5505.22</v>
      </c>
      <c r="FS49" s="3385"/>
      <c r="FT49" s="3384"/>
      <c r="FU49" s="3386"/>
      <c r="FV49" s="3387">
        <v>48580.531863425924</v>
      </c>
      <c r="FW49" s="2860" t="s">
        <v>68</v>
      </c>
      <c r="FX49" s="3387">
        <v>48760.53202546296</v>
      </c>
      <c r="FY49" s="2860" t="s">
        <v>68</v>
      </c>
      <c r="FZ49" s="3384">
        <v>5688.48</v>
      </c>
      <c r="GA49" s="3385"/>
      <c r="GB49" s="3384"/>
      <c r="GC49" s="3386"/>
      <c r="GD49" s="3387">
        <v>48761.53297453704</v>
      </c>
      <c r="GE49" s="2860" t="s">
        <v>68</v>
      </c>
      <c r="GF49" s="3387">
        <v>48944.53314814815</v>
      </c>
      <c r="GG49" s="2860" t="s">
        <v>68</v>
      </c>
      <c r="GH49" s="3384">
        <v>5688.48</v>
      </c>
      <c r="GI49" s="3385"/>
      <c r="GJ49" s="3384"/>
      <c r="GK49" s="3386"/>
      <c r="GL49" s="3387">
        <v>48945.53377314815</v>
      </c>
      <c r="GM49" s="2860" t="s">
        <v>68</v>
      </c>
      <c r="GN49" s="3387">
        <v>49125.53395833333</v>
      </c>
      <c r="GO49" s="2860" t="s">
        <v>68</v>
      </c>
      <c r="GP49" s="3384">
        <v>5666.65</v>
      </c>
      <c r="GQ49" s="3385"/>
      <c r="GR49" s="3384"/>
      <c r="GS49" s="3386"/>
      <c r="GT49" s="3387">
        <v>49126.53465277778</v>
      </c>
      <c r="GU49" s="2860" t="s">
        <v>68</v>
      </c>
      <c r="GV49" s="3387">
        <v>49309.53486111111</v>
      </c>
      <c r="GW49" s="2860" t="s">
        <v>68</v>
      </c>
      <c r="GX49" s="3384">
        <v>5650</v>
      </c>
      <c r="GY49" s="3385"/>
      <c r="GZ49" s="3384"/>
      <c r="HA49" s="3386"/>
      <c r="HB49" s="3387">
        <v>49310.53538194444</v>
      </c>
      <c r="HC49" s="2860" t="s">
        <v>68</v>
      </c>
      <c r="HD49" s="3387">
        <v>49490.53556712963</v>
      </c>
      <c r="HE49" s="2860" t="s">
        <v>68</v>
      </c>
      <c r="HF49" s="3384">
        <v>5869.76</v>
      </c>
      <c r="HG49" s="3385"/>
      <c r="HH49" s="3384"/>
      <c r="HI49" s="3386"/>
      <c r="HJ49" s="3387">
        <v>49491.536041666666</v>
      </c>
      <c r="HK49" s="2860" t="s">
        <v>68</v>
      </c>
      <c r="HL49" s="3387">
        <v>49674.53628472222</v>
      </c>
      <c r="HM49" s="2860" t="s">
        <v>68</v>
      </c>
      <c r="HN49" s="3384">
        <v>5869.76</v>
      </c>
      <c r="HO49" s="3385"/>
      <c r="HP49" s="3384"/>
      <c r="HQ49" s="3386"/>
      <c r="HR49" s="3387">
        <v>49675.536724537036</v>
      </c>
      <c r="HS49" s="2860" t="s">
        <v>68</v>
      </c>
      <c r="HT49" s="3387">
        <v>49856.536944444444</v>
      </c>
      <c r="HU49" s="2860" t="s">
        <v>68</v>
      </c>
      <c r="HV49" s="3384">
        <v>5886.43</v>
      </c>
      <c r="HW49" s="3385"/>
      <c r="HX49" s="3384"/>
      <c r="HY49" s="3386"/>
      <c r="HZ49" s="3387">
        <v>49857.53743055555</v>
      </c>
      <c r="IA49" s="2860" t="s">
        <v>68</v>
      </c>
      <c r="IB49" s="3387">
        <v>50040.53761574074</v>
      </c>
      <c r="IC49" s="2860" t="s">
        <v>68</v>
      </c>
      <c r="ID49" s="3384">
        <v>5800</v>
      </c>
      <c r="IE49" s="3385"/>
      <c r="IF49" s="3384"/>
      <c r="IG49" s="3386"/>
      <c r="IH49" s="3387">
        <v>50041.598541666666</v>
      </c>
      <c r="II49" s="2860" t="s">
        <v>68</v>
      </c>
      <c r="IJ49" s="3387">
        <v>50221.59873842593</v>
      </c>
      <c r="IK49" s="2860" t="s">
        <v>68</v>
      </c>
      <c r="IL49" s="3384">
        <v>6016.34</v>
      </c>
      <c r="IM49" s="3385"/>
      <c r="IN49" s="3384"/>
      <c r="IO49" s="3386"/>
      <c r="IP49" s="3387">
        <v>50222.59914351852</v>
      </c>
      <c r="IQ49" s="2860" t="s">
        <v>68</v>
      </c>
      <c r="IR49" s="3387">
        <v>50405.59930555556</v>
      </c>
      <c r="IS49" s="2860" t="s">
        <v>68</v>
      </c>
      <c r="IT49" s="3384">
        <v>5900</v>
      </c>
      <c r="IU49" s="3385"/>
      <c r="IV49" s="3384"/>
      <c r="IW49" s="3386"/>
      <c r="IX49" s="3387">
        <v>50406.59967592593</v>
      </c>
      <c r="IY49" s="2860" t="s">
        <v>68</v>
      </c>
      <c r="IZ49" s="3387">
        <v>50586.59994212963</v>
      </c>
      <c r="JA49" s="2860" t="s">
        <v>68</v>
      </c>
      <c r="JB49" s="3384">
        <v>6028.47</v>
      </c>
      <c r="JC49" s="3385"/>
      <c r="JD49" s="3384"/>
      <c r="JE49" s="3386"/>
      <c r="JF49" s="3387">
        <v>50587.60055555555</v>
      </c>
      <c r="JG49" s="2860" t="s">
        <v>68</v>
      </c>
      <c r="JH49" s="3387">
        <v>50770.60071759259</v>
      </c>
      <c r="JI49" s="2860" t="s">
        <v>68</v>
      </c>
      <c r="JJ49" s="3384">
        <v>6028.47</v>
      </c>
      <c r="JK49" s="3385"/>
      <c r="JL49" s="3384"/>
      <c r="JM49" s="3386"/>
      <c r="JN49" s="3387">
        <v>50771.60119212963</v>
      </c>
      <c r="JO49" s="2860" t="s">
        <v>68</v>
      </c>
      <c r="JP49" s="3387">
        <v>50951.60141203704</v>
      </c>
      <c r="JQ49" s="2860" t="s">
        <v>68</v>
      </c>
      <c r="JR49" s="3384">
        <v>6069.84</v>
      </c>
      <c r="JS49" s="3385"/>
      <c r="JT49" s="3384"/>
      <c r="JU49" s="3386"/>
      <c r="JV49" s="3387">
        <v>50952.60199074074</v>
      </c>
      <c r="JW49" s="2860" t="s">
        <v>68</v>
      </c>
      <c r="JX49" s="3387">
        <v>51135.60215277778</v>
      </c>
      <c r="JY49" s="2860" t="s">
        <v>68</v>
      </c>
      <c r="JZ49" s="3384">
        <v>6069.84</v>
      </c>
      <c r="KA49" s="3385"/>
      <c r="KB49" s="3384"/>
      <c r="KC49" s="3386"/>
      <c r="KD49" s="3387">
        <v>51136.60256944445</v>
      </c>
      <c r="KE49" s="2860" t="s">
        <v>68</v>
      </c>
      <c r="KF49" s="3387">
        <v>51317.60269675926</v>
      </c>
      <c r="KG49" s="2860" t="s">
        <v>68</v>
      </c>
      <c r="KH49" s="3384">
        <v>6256.4</v>
      </c>
      <c r="KI49" s="3385"/>
      <c r="KJ49" s="3384"/>
      <c r="KK49" s="3386"/>
      <c r="KL49" s="3387">
        <v>51318.60324074074</v>
      </c>
      <c r="KM49" s="2860" t="s">
        <v>68</v>
      </c>
      <c r="KN49" s="3387">
        <v>51501.603530092594</v>
      </c>
      <c r="KO49" s="2860" t="s">
        <v>68</v>
      </c>
      <c r="KP49" s="1378"/>
      <c r="KQ49" s="2137" t="s">
        <v>404</v>
      </c>
      <c r="KR49" s="517">
        <f>STRCHECKDATE(V50:KP50)</f>
      </c>
      <c r="KS49" s="506"/>
      <c r="KT49" s="506" t="str">
        <f>IF(T49="","",T49)</f>
        <v>вода</v>
      </c>
      <c r="KU49" s="506"/>
      <c r="KV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45292.584872685184-45473.585</v>
      </c>
      <c r="AH50" s="2113"/>
      <c r="AI50" s="1981"/>
      <c r="AJ50" s="2115"/>
      <c r="AK50" s="1981"/>
      <c r="AL50" s="3385"/>
      <c r="AM50" s="3385"/>
      <c r="AN50" s="3385"/>
      <c r="AO50" s="3389" t="str">
        <f>AP49&amp;"-"&amp;AR49</f>
        <v>45474.58534722222-45657.585486111115</v>
      </c>
      <c r="AP50" s="3390"/>
      <c r="AQ50" s="2860"/>
      <c r="AR50" s="3390"/>
      <c r="AS50" s="2860"/>
      <c r="AT50" s="3385"/>
      <c r="AU50" s="3385"/>
      <c r="AV50" s="3385"/>
      <c r="AW50" s="3389" t="str">
        <f>AX49&amp;"-"&amp;AZ49</f>
        <v>45658.68638888889-45838.68653935185</v>
      </c>
      <c r="AX50" s="3390"/>
      <c r="AY50" s="2860"/>
      <c r="AZ50" s="3390"/>
      <c r="BA50" s="2860"/>
      <c r="BB50" s="3385"/>
      <c r="BC50" s="3385"/>
      <c r="BD50" s="3385"/>
      <c r="BE50" s="3389" t="str">
        <f>BF49&amp;"-"&amp;BH49</f>
        <v>45839.68855324074-46022.68869212963</v>
      </c>
      <c r="BF50" s="3390"/>
      <c r="BG50" s="2860"/>
      <c r="BH50" s="3390"/>
      <c r="BI50" s="2860"/>
      <c r="BJ50" s="3385"/>
      <c r="BK50" s="3385"/>
      <c r="BL50" s="3385"/>
      <c r="BM50" s="3389" t="str">
        <f>BN49&amp;"-"&amp;BP49</f>
        <v>46023.69914351852-46203.699328703704</v>
      </c>
      <c r="BN50" s="3390"/>
      <c r="BO50" s="2860"/>
      <c r="BP50" s="3390"/>
      <c r="BQ50" s="2860"/>
      <c r="BR50" s="3385"/>
      <c r="BS50" s="3385"/>
      <c r="BT50" s="3385"/>
      <c r="BU50" s="3389" t="str">
        <f>BV49&amp;"-"&amp;BX49</f>
        <v>46204.700266203705-46387.70061342593</v>
      </c>
      <c r="BV50" s="3390"/>
      <c r="BW50" s="2860"/>
      <c r="BX50" s="3390"/>
      <c r="BY50" s="2860"/>
      <c r="BZ50" s="3385"/>
      <c r="CA50" s="3385"/>
      <c r="CB50" s="3385"/>
      <c r="CC50" s="3389" t="str">
        <f>CD49&amp;"-"&amp;CF49</f>
        <v>46388.70171296296-46568.70185185185</v>
      </c>
      <c r="CD50" s="3390"/>
      <c r="CE50" s="2860"/>
      <c r="CF50" s="3390"/>
      <c r="CG50" s="2860"/>
      <c r="CH50" s="3385"/>
      <c r="CI50" s="3385"/>
      <c r="CJ50" s="3385"/>
      <c r="CK50" s="3389" t="str">
        <f>CL49&amp;"-"&amp;CN49</f>
        <v>46569.702418981484-46752.70270833333</v>
      </c>
      <c r="CL50" s="3390"/>
      <c r="CM50" s="2860"/>
      <c r="CN50" s="3390"/>
      <c r="CO50" s="2860"/>
      <c r="CP50" s="3385"/>
      <c r="CQ50" s="3385"/>
      <c r="CR50" s="3385"/>
      <c r="CS50" s="3389" t="str">
        <f>CT49&amp;"-"&amp;CV49</f>
        <v>46753.703622685185-46934.703784722224</v>
      </c>
      <c r="CT50" s="3390"/>
      <c r="CU50" s="2860"/>
      <c r="CV50" s="3390"/>
      <c r="CW50" s="2860"/>
      <c r="CX50" s="3385"/>
      <c r="CY50" s="3385"/>
      <c r="CZ50" s="3385"/>
      <c r="DA50" s="3389" t="str">
        <f>DB49&amp;"-"&amp;DD49</f>
        <v>46935.70494212963-47118.70508101852</v>
      </c>
      <c r="DB50" s="3390"/>
      <c r="DC50" s="2860"/>
      <c r="DD50" s="3390"/>
      <c r="DE50" s="2860"/>
      <c r="DF50" s="3385"/>
      <c r="DG50" s="3385"/>
      <c r="DH50" s="3385"/>
      <c r="DI50" s="3389" t="str">
        <f>DJ49&amp;"-"&amp;DL49</f>
        <v>47119.52511574074-47299.525300925925</v>
      </c>
      <c r="DJ50" s="3390"/>
      <c r="DK50" s="2860"/>
      <c r="DL50" s="3390"/>
      <c r="DM50" s="2860"/>
      <c r="DN50" s="3385"/>
      <c r="DO50" s="3385"/>
      <c r="DP50" s="3385"/>
      <c r="DQ50" s="3389" t="str">
        <f>DR49&amp;"-"&amp;DT49</f>
        <v>47300.52606481482-47483.526192129626</v>
      </c>
      <c r="DR50" s="3390"/>
      <c r="DS50" s="2860"/>
      <c r="DT50" s="3390"/>
      <c r="DU50" s="2860"/>
      <c r="DV50" s="3385"/>
      <c r="DW50" s="3385"/>
      <c r="DX50" s="3385"/>
      <c r="DY50" s="3389" t="str">
        <f>DZ49&amp;"-"&amp;EB49</f>
        <v>47484.52657407407-47664.52674768519</v>
      </c>
      <c r="DZ50" s="3390"/>
      <c r="EA50" s="2860"/>
      <c r="EB50" s="3390"/>
      <c r="EC50" s="2860"/>
      <c r="ED50" s="3385"/>
      <c r="EE50" s="3385"/>
      <c r="EF50" s="3385"/>
      <c r="EG50" s="3389" t="str">
        <f>EH49&amp;"-"&amp;EJ49</f>
        <v>47665.52746527778-47848.527592592596</v>
      </c>
      <c r="EH50" s="3390"/>
      <c r="EI50" s="2860"/>
      <c r="EJ50" s="3390"/>
      <c r="EK50" s="2860"/>
      <c r="EL50" s="3385"/>
      <c r="EM50" s="3385"/>
      <c r="EN50" s="3385"/>
      <c r="EO50" s="3389" t="str">
        <f>EP49&amp;"-"&amp;ER49</f>
        <v>47849.52924768518-48029.52940972222</v>
      </c>
      <c r="EP50" s="3390"/>
      <c r="EQ50" s="2860"/>
      <c r="ER50" s="3390"/>
      <c r="ES50" s="2860"/>
      <c r="ET50" s="3385"/>
      <c r="EU50" s="3385"/>
      <c r="EV50" s="3385"/>
      <c r="EW50" s="3389" t="str">
        <f>EX49&amp;"-"&amp;EZ49</f>
        <v>48030.52997685185-48213.53010416667</v>
      </c>
      <c r="EX50" s="3390"/>
      <c r="EY50" s="2860"/>
      <c r="EZ50" s="3390"/>
      <c r="FA50" s="2860"/>
      <c r="FB50" s="3385"/>
      <c r="FC50" s="3385"/>
      <c r="FD50" s="3385"/>
      <c r="FE50" s="3389" t="str">
        <f>FF49&amp;"-"&amp;FH49</f>
        <v>48214.53053240741-48395.530694444446</v>
      </c>
      <c r="FF50" s="3390"/>
      <c r="FG50" s="2860"/>
      <c r="FH50" s="3390"/>
      <c r="FI50" s="2860"/>
      <c r="FJ50" s="3385"/>
      <c r="FK50" s="3385"/>
      <c r="FL50" s="3385"/>
      <c r="FM50" s="3389" t="str">
        <f>FN49&amp;"-"&amp;FP49</f>
        <v>48396.5312037037-48579.53145833333</v>
      </c>
      <c r="FN50" s="3390"/>
      <c r="FO50" s="2860"/>
      <c r="FP50" s="3390"/>
      <c r="FQ50" s="2860"/>
      <c r="FR50" s="3385"/>
      <c r="FS50" s="3385"/>
      <c r="FT50" s="3385"/>
      <c r="FU50" s="3389" t="str">
        <f>FV49&amp;"-"&amp;FX49</f>
        <v>48580.531863425924-48760.53202546296</v>
      </c>
      <c r="FV50" s="3390"/>
      <c r="FW50" s="2860"/>
      <c r="FX50" s="3390"/>
      <c r="FY50" s="2860"/>
      <c r="FZ50" s="3385"/>
      <c r="GA50" s="3385"/>
      <c r="GB50" s="3385"/>
      <c r="GC50" s="3389" t="str">
        <f>GD49&amp;"-"&amp;GF49</f>
        <v>48761.53297453704-48944.53314814815</v>
      </c>
      <c r="GD50" s="3390"/>
      <c r="GE50" s="2860"/>
      <c r="GF50" s="3390"/>
      <c r="GG50" s="2860"/>
      <c r="GH50" s="3385"/>
      <c r="GI50" s="3385"/>
      <c r="GJ50" s="3385"/>
      <c r="GK50" s="3389" t="str">
        <f>GL49&amp;"-"&amp;GN49</f>
        <v>48945.53377314815-49125.53395833333</v>
      </c>
      <c r="GL50" s="3390"/>
      <c r="GM50" s="2860"/>
      <c r="GN50" s="3390"/>
      <c r="GO50" s="2860"/>
      <c r="GP50" s="3385"/>
      <c r="GQ50" s="3385"/>
      <c r="GR50" s="3385"/>
      <c r="GS50" s="3389" t="str">
        <f>GT49&amp;"-"&amp;GV49</f>
        <v>49126.53465277778-49309.53486111111</v>
      </c>
      <c r="GT50" s="3390"/>
      <c r="GU50" s="2860"/>
      <c r="GV50" s="3390"/>
      <c r="GW50" s="2860"/>
      <c r="GX50" s="3385"/>
      <c r="GY50" s="3385"/>
      <c r="GZ50" s="3385"/>
      <c r="HA50" s="3389" t="str">
        <f>HB49&amp;"-"&amp;HD49</f>
        <v>49310.53538194444-49490.53556712963</v>
      </c>
      <c r="HB50" s="3390"/>
      <c r="HC50" s="2860"/>
      <c r="HD50" s="3390"/>
      <c r="HE50" s="2860"/>
      <c r="HF50" s="3385"/>
      <c r="HG50" s="3385"/>
      <c r="HH50" s="3385"/>
      <c r="HI50" s="3389" t="str">
        <f>HJ49&amp;"-"&amp;HL49</f>
        <v>49491.536041666666-49674.53628472222</v>
      </c>
      <c r="HJ50" s="3390"/>
      <c r="HK50" s="2860"/>
      <c r="HL50" s="3390"/>
      <c r="HM50" s="2860"/>
      <c r="HN50" s="3385"/>
      <c r="HO50" s="3385"/>
      <c r="HP50" s="3385"/>
      <c r="HQ50" s="3389" t="str">
        <f>HR49&amp;"-"&amp;HT49</f>
        <v>49675.536724537036-49856.536944444444</v>
      </c>
      <c r="HR50" s="3390"/>
      <c r="HS50" s="2860"/>
      <c r="HT50" s="3390"/>
      <c r="HU50" s="2860"/>
      <c r="HV50" s="3385"/>
      <c r="HW50" s="3385"/>
      <c r="HX50" s="3385"/>
      <c r="HY50" s="3389" t="str">
        <f>HZ49&amp;"-"&amp;IB49</f>
        <v>49857.53743055555-50040.53761574074</v>
      </c>
      <c r="HZ50" s="3390"/>
      <c r="IA50" s="2860"/>
      <c r="IB50" s="3390"/>
      <c r="IC50" s="2860"/>
      <c r="ID50" s="3385"/>
      <c r="IE50" s="3385"/>
      <c r="IF50" s="3385"/>
      <c r="IG50" s="3389" t="str">
        <f>IH49&amp;"-"&amp;IJ49</f>
        <v>50041.598541666666-50221.59873842593</v>
      </c>
      <c r="IH50" s="3390"/>
      <c r="II50" s="2860"/>
      <c r="IJ50" s="3390"/>
      <c r="IK50" s="2860"/>
      <c r="IL50" s="3385"/>
      <c r="IM50" s="3385"/>
      <c r="IN50" s="3385"/>
      <c r="IO50" s="3389" t="str">
        <f>IP49&amp;"-"&amp;IR49</f>
        <v>50222.59914351852-50405.59930555556</v>
      </c>
      <c r="IP50" s="3390"/>
      <c r="IQ50" s="2860"/>
      <c r="IR50" s="3390"/>
      <c r="IS50" s="2860"/>
      <c r="IT50" s="3385"/>
      <c r="IU50" s="3385"/>
      <c r="IV50" s="3385"/>
      <c r="IW50" s="3389" t="str">
        <f>IX49&amp;"-"&amp;IZ49</f>
        <v>50406.59967592593-50586.59994212963</v>
      </c>
      <c r="IX50" s="3390"/>
      <c r="IY50" s="2860"/>
      <c r="IZ50" s="3390"/>
      <c r="JA50" s="2860"/>
      <c r="JB50" s="3385"/>
      <c r="JC50" s="3385"/>
      <c r="JD50" s="3385"/>
      <c r="JE50" s="3389" t="str">
        <f>JF49&amp;"-"&amp;JH49</f>
        <v>50587.60055555555-50770.60071759259</v>
      </c>
      <c r="JF50" s="3390"/>
      <c r="JG50" s="2860"/>
      <c r="JH50" s="3390"/>
      <c r="JI50" s="2860"/>
      <c r="JJ50" s="3385"/>
      <c r="JK50" s="3385"/>
      <c r="JL50" s="3385"/>
      <c r="JM50" s="3389" t="str">
        <f>JN49&amp;"-"&amp;JP49</f>
        <v>50771.60119212963-50951.60141203704</v>
      </c>
      <c r="JN50" s="3390"/>
      <c r="JO50" s="2860"/>
      <c r="JP50" s="3390"/>
      <c r="JQ50" s="2860"/>
      <c r="JR50" s="3385"/>
      <c r="JS50" s="3385"/>
      <c r="JT50" s="3385"/>
      <c r="JU50" s="3389" t="str">
        <f>JV49&amp;"-"&amp;JX49</f>
        <v>50952.60199074074-51135.60215277778</v>
      </c>
      <c r="JV50" s="3390"/>
      <c r="JW50" s="2860"/>
      <c r="JX50" s="3390"/>
      <c r="JY50" s="2860"/>
      <c r="JZ50" s="3385"/>
      <c r="KA50" s="3385"/>
      <c r="KB50" s="3385"/>
      <c r="KC50" s="3389" t="str">
        <f>KD49&amp;"-"&amp;KF49</f>
        <v>51136.60256944445-51317.60269675926</v>
      </c>
      <c r="KD50" s="3390"/>
      <c r="KE50" s="2860"/>
      <c r="KF50" s="3390"/>
      <c r="KG50" s="2860"/>
      <c r="KH50" s="3385"/>
      <c r="KI50" s="3385"/>
      <c r="KJ50" s="3385"/>
      <c r="KK50" s="3389" t="str">
        <f>KL49&amp;"-"&amp;KN49</f>
        <v>51318.60324074074-51501.603530092594</v>
      </c>
      <c r="KL50" s="3390"/>
      <c r="KM50" s="2860"/>
      <c r="KN50" s="3390"/>
      <c r="KO50" s="2860"/>
      <c r="KP50" s="1379"/>
      <c r="KQ50" s="2138"/>
      <c r="KS50" s="506"/>
      <c r="KT50" s="506" t="str">
        <f>IF(T50="","",T50)</f>
        <v/>
      </c>
      <c r="KU50" s="506"/>
      <c r="KV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4217"/>
      <c r="AM51" s="4218"/>
      <c r="AN51" s="4219"/>
      <c r="AO51" s="4220"/>
      <c r="AP51" s="4221"/>
      <c r="AQ51" s="4222"/>
      <c r="AR51" s="4223"/>
      <c r="AS51" s="4224"/>
      <c r="AT51" s="4225"/>
      <c r="AU51" s="4226"/>
      <c r="AV51" s="4227"/>
      <c r="AW51" s="4228"/>
      <c r="AX51" s="4229"/>
      <c r="AY51" s="4230"/>
      <c r="AZ51" s="4231"/>
      <c r="BA51" s="4232"/>
      <c r="BB51" s="4233"/>
      <c r="BC51" s="4234"/>
      <c r="BD51" s="4235"/>
      <c r="BE51" s="4236"/>
      <c r="BF51" s="4237"/>
      <c r="BG51" s="4238"/>
      <c r="BH51" s="4239"/>
      <c r="BI51" s="4240"/>
      <c r="BJ51" s="4241"/>
      <c r="BK51" s="4242"/>
      <c r="BL51" s="4243"/>
      <c r="BM51" s="4244"/>
      <c r="BN51" s="4245"/>
      <c r="BO51" s="4246"/>
      <c r="BP51" s="4247"/>
      <c r="BQ51" s="4248"/>
      <c r="BR51" s="4249"/>
      <c r="BS51" s="4250"/>
      <c r="BT51" s="4251"/>
      <c r="BU51" s="4252"/>
      <c r="BV51" s="4253"/>
      <c r="BW51" s="4254"/>
      <c r="BX51" s="4255"/>
      <c r="BY51" s="4256"/>
      <c r="BZ51" s="4257"/>
      <c r="CA51" s="4258"/>
      <c r="CB51" s="4259"/>
      <c r="CC51" s="4260"/>
      <c r="CD51" s="4261"/>
      <c r="CE51" s="4262"/>
      <c r="CF51" s="4263"/>
      <c r="CG51" s="4264"/>
      <c r="CH51" s="4265"/>
      <c r="CI51" s="4266"/>
      <c r="CJ51" s="4267"/>
      <c r="CK51" s="4268"/>
      <c r="CL51" s="4269"/>
      <c r="CM51" s="4270"/>
      <c r="CN51" s="4271"/>
      <c r="CO51" s="4272"/>
      <c r="CP51" s="4273"/>
      <c r="CQ51" s="4274"/>
      <c r="CR51" s="4275"/>
      <c r="CS51" s="4276"/>
      <c r="CT51" s="4277"/>
      <c r="CU51" s="4278"/>
      <c r="CV51" s="4279"/>
      <c r="CW51" s="4280"/>
      <c r="CX51" s="4281"/>
      <c r="CY51" s="4282"/>
      <c r="CZ51" s="4283"/>
      <c r="DA51" s="4284"/>
      <c r="DB51" s="4285"/>
      <c r="DC51" s="4286"/>
      <c r="DD51" s="4287"/>
      <c r="DE51" s="4288"/>
      <c r="DF51" s="4289"/>
      <c r="DG51" s="4290"/>
      <c r="DH51" s="4291"/>
      <c r="DI51" s="4292"/>
      <c r="DJ51" s="4293"/>
      <c r="DK51" s="4294"/>
      <c r="DL51" s="4295"/>
      <c r="DM51" s="4296"/>
      <c r="DN51" s="4297"/>
      <c r="DO51" s="4298"/>
      <c r="DP51" s="4299"/>
      <c r="DQ51" s="4300"/>
      <c r="DR51" s="4301"/>
      <c r="DS51" s="4302"/>
      <c r="DT51" s="4303"/>
      <c r="DU51" s="4304"/>
      <c r="DV51" s="4305"/>
      <c r="DW51" s="4306"/>
      <c r="DX51" s="4307"/>
      <c r="DY51" s="4308"/>
      <c r="DZ51" s="4309"/>
      <c r="EA51" s="4310"/>
      <c r="EB51" s="4311"/>
      <c r="EC51" s="4312"/>
      <c r="ED51" s="4313"/>
      <c r="EE51" s="4314"/>
      <c r="EF51" s="4315"/>
      <c r="EG51" s="4316"/>
      <c r="EH51" s="4317"/>
      <c r="EI51" s="4318"/>
      <c r="EJ51" s="4319"/>
      <c r="EK51" s="4320"/>
      <c r="EL51" s="4321"/>
      <c r="EM51" s="4322"/>
      <c r="EN51" s="4323"/>
      <c r="EO51" s="4324"/>
      <c r="EP51" s="4325"/>
      <c r="EQ51" s="4326"/>
      <c r="ER51" s="4327"/>
      <c r="ES51" s="4328"/>
      <c r="ET51" s="4329"/>
      <c r="EU51" s="4330"/>
      <c r="EV51" s="4331"/>
      <c r="EW51" s="4332"/>
      <c r="EX51" s="4333"/>
      <c r="EY51" s="4334"/>
      <c r="EZ51" s="4335"/>
      <c r="FA51" s="4336"/>
      <c r="FB51" s="4337"/>
      <c r="FC51" s="4338"/>
      <c r="FD51" s="4339"/>
      <c r="FE51" s="4340"/>
      <c r="FF51" s="4341"/>
      <c r="FG51" s="4342"/>
      <c r="FH51" s="4343"/>
      <c r="FI51" s="4344"/>
      <c r="FJ51" s="4345"/>
      <c r="FK51" s="4346"/>
      <c r="FL51" s="4347"/>
      <c r="FM51" s="4348"/>
      <c r="FN51" s="4349"/>
      <c r="FO51" s="4350"/>
      <c r="FP51" s="4351"/>
      <c r="FQ51" s="4352"/>
      <c r="FR51" s="4353"/>
      <c r="FS51" s="4354"/>
      <c r="FT51" s="4355"/>
      <c r="FU51" s="4356"/>
      <c r="FV51" s="4357"/>
      <c r="FW51" s="4358"/>
      <c r="FX51" s="4359"/>
      <c r="FY51" s="4360"/>
      <c r="FZ51" s="4361"/>
      <c r="GA51" s="4362"/>
      <c r="GB51" s="4363"/>
      <c r="GC51" s="4364"/>
      <c r="GD51" s="4365"/>
      <c r="GE51" s="4366"/>
      <c r="GF51" s="4367"/>
      <c r="GG51" s="4368"/>
      <c r="GH51" s="4369"/>
      <c r="GI51" s="4370"/>
      <c r="GJ51" s="4371"/>
      <c r="GK51" s="4372"/>
      <c r="GL51" s="4373"/>
      <c r="GM51" s="4374"/>
      <c r="GN51" s="4375"/>
      <c r="GO51" s="4376"/>
      <c r="GP51" s="4377"/>
      <c r="GQ51" s="4378"/>
      <c r="GR51" s="4379"/>
      <c r="GS51" s="4380"/>
      <c r="GT51" s="4381"/>
      <c r="GU51" s="4382"/>
      <c r="GV51" s="4383"/>
      <c r="GW51" s="4384"/>
      <c r="GX51" s="4385"/>
      <c r="GY51" s="4386"/>
      <c r="GZ51" s="4387"/>
      <c r="HA51" s="4388"/>
      <c r="HB51" s="4389"/>
      <c r="HC51" s="4390"/>
      <c r="HD51" s="4391"/>
      <c r="HE51" s="4392"/>
      <c r="HF51" s="4393"/>
      <c r="HG51" s="4394"/>
      <c r="HH51" s="4395"/>
      <c r="HI51" s="4396"/>
      <c r="HJ51" s="4397"/>
      <c r="HK51" s="4398"/>
      <c r="HL51" s="4399"/>
      <c r="HM51" s="4400"/>
      <c r="HN51" s="4401"/>
      <c r="HO51" s="4402"/>
      <c r="HP51" s="4403"/>
      <c r="HQ51" s="4404"/>
      <c r="HR51" s="4405"/>
      <c r="HS51" s="4406"/>
      <c r="HT51" s="4407"/>
      <c r="HU51" s="4408"/>
      <c r="HV51" s="4409"/>
      <c r="HW51" s="4410"/>
      <c r="HX51" s="4411"/>
      <c r="HY51" s="4412"/>
      <c r="HZ51" s="4413"/>
      <c r="IA51" s="4414"/>
      <c r="IB51" s="4415"/>
      <c r="IC51" s="4416"/>
      <c r="ID51" s="4417"/>
      <c r="IE51" s="4418"/>
      <c r="IF51" s="4419"/>
      <c r="IG51" s="4420"/>
      <c r="IH51" s="4421"/>
      <c r="II51" s="4422"/>
      <c r="IJ51" s="4423"/>
      <c r="IK51" s="4424"/>
      <c r="IL51" s="4425"/>
      <c r="IM51" s="4426"/>
      <c r="IN51" s="4427"/>
      <c r="IO51" s="4428"/>
      <c r="IP51" s="4429"/>
      <c r="IQ51" s="4430"/>
      <c r="IR51" s="4431"/>
      <c r="IS51" s="4432"/>
      <c r="IT51" s="4433"/>
      <c r="IU51" s="4434"/>
      <c r="IV51" s="4435"/>
      <c r="IW51" s="4436"/>
      <c r="IX51" s="4437"/>
      <c r="IY51" s="4438"/>
      <c r="IZ51" s="4439"/>
      <c r="JA51" s="4440"/>
      <c r="JB51" s="4441"/>
      <c r="JC51" s="4442"/>
      <c r="JD51" s="4443"/>
      <c r="JE51" s="4444"/>
      <c r="JF51" s="4445"/>
      <c r="JG51" s="4446"/>
      <c r="JH51" s="4447"/>
      <c r="JI51" s="4448"/>
      <c r="JJ51" s="4449"/>
      <c r="JK51" s="4450"/>
      <c r="JL51" s="4451"/>
      <c r="JM51" s="4452"/>
      <c r="JN51" s="4453"/>
      <c r="JO51" s="4454"/>
      <c r="JP51" s="4455"/>
      <c r="JQ51" s="4456"/>
      <c r="JR51" s="4457"/>
      <c r="JS51" s="4458"/>
      <c r="JT51" s="4459"/>
      <c r="JU51" s="4460"/>
      <c r="JV51" s="4461"/>
      <c r="JW51" s="4462"/>
      <c r="JX51" s="4463"/>
      <c r="JY51" s="4464"/>
      <c r="JZ51" s="4465"/>
      <c r="KA51" s="4466"/>
      <c r="KB51" s="4467"/>
      <c r="KC51" s="4468"/>
      <c r="KD51" s="4469"/>
      <c r="KE51" s="4470"/>
      <c r="KF51" s="4471"/>
      <c r="KG51" s="4472"/>
      <c r="KH51" s="4473"/>
      <c r="KI51" s="4474"/>
      <c r="KJ51" s="4475"/>
      <c r="KK51" s="4476"/>
      <c r="KL51" s="4477"/>
      <c r="KM51" s="4478"/>
      <c r="KN51" s="4479"/>
      <c r="KO51" s="4480"/>
      <c r="KP51" s="319"/>
      <c r="KQ51" s="2139"/>
      <c r="KS51" s="506"/>
      <c r="KT51" s="506" t="str">
        <f>IF(T51="","",T51)</f>
        <v>Добавить вид теплоносителя (параметры теплоносителя)</v>
      </c>
      <c r="KU51" s="506"/>
      <c r="KV51" s="506"/>
    </row>
    <row s="4481" customFormat="1" customHeight="1" ht="21">
      <c r="A52" s="4482"/>
      <c r="B52" s="4482"/>
      <c r="C52" s="4482"/>
      <c r="D52" s="4482"/>
      <c r="E52" s="4483"/>
      <c r="F52" s="4483"/>
      <c r="G52" s="4483"/>
      <c r="H52" s="4483"/>
      <c r="I52" s="4484"/>
      <c r="J52" s="4485" t="str">
        <f>I47&amp;".2"</f>
        <v>1.1.1.1.1.2</v>
      </c>
      <c r="K52" s="4482"/>
      <c r="L52" s="4486" t="s">
        <v>400</v>
      </c>
      <c r="M52" s="4185"/>
      <c r="N52" s="4185"/>
      <c r="O52" s="4487"/>
      <c r="P52" s="4488"/>
      <c r="Q52" s="4489" t="s">
        <v>439</v>
      </c>
      <c r="R52" s="4490"/>
      <c r="S52" s="4491" t="str">
        <f>$J52</f>
        <v>1.1.1.1.1.2</v>
      </c>
      <c r="T52" s="4492" t="s">
        <v>401</v>
      </c>
      <c r="U52" s="4493"/>
      <c r="V52" s="3381"/>
      <c r="W52" s="3382"/>
      <c r="X52" s="3382"/>
      <c r="Y52" s="3382"/>
      <c r="Z52" s="3382"/>
      <c r="AA52" s="3382"/>
      <c r="AB52" s="3382"/>
      <c r="AC52" s="3383"/>
      <c r="AD52" s="3381" t="s">
        <v>443</v>
      </c>
      <c r="AE52" s="3382"/>
      <c r="AF52" s="3382"/>
      <c r="AG52" s="3382"/>
      <c r="AH52" s="3382"/>
      <c r="AI52" s="3382"/>
      <c r="AJ52" s="3382"/>
      <c r="AK52" s="3382"/>
      <c r="AL52" s="3381"/>
      <c r="AM52" s="3382"/>
      <c r="AN52" s="3382"/>
      <c r="AO52" s="3382"/>
      <c r="AP52" s="3382"/>
      <c r="AQ52" s="3382"/>
      <c r="AR52" s="3382"/>
      <c r="AS52" s="3383"/>
      <c r="AT52" s="3381"/>
      <c r="AU52" s="3382"/>
      <c r="AV52" s="3382"/>
      <c r="AW52" s="3382"/>
      <c r="AX52" s="3382"/>
      <c r="AY52" s="3382"/>
      <c r="AZ52" s="3382"/>
      <c r="BA52" s="3383"/>
      <c r="BB52" s="3381"/>
      <c r="BC52" s="3382"/>
      <c r="BD52" s="3382"/>
      <c r="BE52" s="3382"/>
      <c r="BF52" s="3382"/>
      <c r="BG52" s="3382"/>
      <c r="BH52" s="3382"/>
      <c r="BI52" s="3383"/>
      <c r="BJ52" s="3381"/>
      <c r="BK52" s="3382"/>
      <c r="BL52" s="3382"/>
      <c r="BM52" s="3382"/>
      <c r="BN52" s="3382"/>
      <c r="BO52" s="3382"/>
      <c r="BP52" s="3382"/>
      <c r="BQ52" s="3383"/>
      <c r="BR52" s="3381"/>
      <c r="BS52" s="3382"/>
      <c r="BT52" s="3382"/>
      <c r="BU52" s="3382"/>
      <c r="BV52" s="3382"/>
      <c r="BW52" s="3382"/>
      <c r="BX52" s="3382"/>
      <c r="BY52" s="3383"/>
      <c r="BZ52" s="3381"/>
      <c r="CA52" s="3382"/>
      <c r="CB52" s="3382"/>
      <c r="CC52" s="3382"/>
      <c r="CD52" s="3382"/>
      <c r="CE52" s="3382"/>
      <c r="CF52" s="3382"/>
      <c r="CG52" s="3383"/>
      <c r="CH52" s="3381"/>
      <c r="CI52" s="3382"/>
      <c r="CJ52" s="3382"/>
      <c r="CK52" s="3382"/>
      <c r="CL52" s="3382"/>
      <c r="CM52" s="3382"/>
      <c r="CN52" s="3382"/>
      <c r="CO52" s="3383"/>
      <c r="CP52" s="3381"/>
      <c r="CQ52" s="3382"/>
      <c r="CR52" s="3382"/>
      <c r="CS52" s="3382"/>
      <c r="CT52" s="3382"/>
      <c r="CU52" s="3382"/>
      <c r="CV52" s="3382"/>
      <c r="CW52" s="3383"/>
      <c r="CX52" s="3381"/>
      <c r="CY52" s="3382"/>
      <c r="CZ52" s="3382"/>
      <c r="DA52" s="3382"/>
      <c r="DB52" s="3382"/>
      <c r="DC52" s="3382"/>
      <c r="DD52" s="3382"/>
      <c r="DE52" s="3383"/>
      <c r="DF52" s="3381"/>
      <c r="DG52" s="3382"/>
      <c r="DH52" s="3382"/>
      <c r="DI52" s="3382"/>
      <c r="DJ52" s="3382"/>
      <c r="DK52" s="3382"/>
      <c r="DL52" s="3382"/>
      <c r="DM52" s="3383"/>
      <c r="DN52" s="3381"/>
      <c r="DO52" s="3382"/>
      <c r="DP52" s="3382"/>
      <c r="DQ52" s="3382"/>
      <c r="DR52" s="3382"/>
      <c r="DS52" s="3382"/>
      <c r="DT52" s="3382"/>
      <c r="DU52" s="3383"/>
      <c r="DV52" s="3381"/>
      <c r="DW52" s="3382"/>
      <c r="DX52" s="3382"/>
      <c r="DY52" s="3382"/>
      <c r="DZ52" s="3382"/>
      <c r="EA52" s="3382"/>
      <c r="EB52" s="3382"/>
      <c r="EC52" s="3383"/>
      <c r="ED52" s="3381"/>
      <c r="EE52" s="3382"/>
      <c r="EF52" s="3382"/>
      <c r="EG52" s="3382"/>
      <c r="EH52" s="3382"/>
      <c r="EI52" s="3382"/>
      <c r="EJ52" s="3382"/>
      <c r="EK52" s="3383"/>
      <c r="EL52" s="3381"/>
      <c r="EM52" s="3382"/>
      <c r="EN52" s="3382"/>
      <c r="EO52" s="3382"/>
      <c r="EP52" s="3382"/>
      <c r="EQ52" s="3382"/>
      <c r="ER52" s="3382"/>
      <c r="ES52" s="3383"/>
      <c r="ET52" s="3381"/>
      <c r="EU52" s="3382"/>
      <c r="EV52" s="3382"/>
      <c r="EW52" s="3382"/>
      <c r="EX52" s="3382"/>
      <c r="EY52" s="3382"/>
      <c r="EZ52" s="3382"/>
      <c r="FA52" s="3383"/>
      <c r="FB52" s="3381"/>
      <c r="FC52" s="3382"/>
      <c r="FD52" s="3382"/>
      <c r="FE52" s="3382"/>
      <c r="FF52" s="3382"/>
      <c r="FG52" s="3382"/>
      <c r="FH52" s="3382"/>
      <c r="FI52" s="3383"/>
      <c r="FJ52" s="3381"/>
      <c r="FK52" s="3382"/>
      <c r="FL52" s="3382"/>
      <c r="FM52" s="3382"/>
      <c r="FN52" s="3382"/>
      <c r="FO52" s="3382"/>
      <c r="FP52" s="3382"/>
      <c r="FQ52" s="3383"/>
      <c r="FR52" s="3381"/>
      <c r="FS52" s="3382"/>
      <c r="FT52" s="3382"/>
      <c r="FU52" s="3382"/>
      <c r="FV52" s="3382"/>
      <c r="FW52" s="3382"/>
      <c r="FX52" s="3382"/>
      <c r="FY52" s="3383"/>
      <c r="FZ52" s="3381"/>
      <c r="GA52" s="3382"/>
      <c r="GB52" s="3382"/>
      <c r="GC52" s="3382"/>
      <c r="GD52" s="3382"/>
      <c r="GE52" s="3382"/>
      <c r="GF52" s="3382"/>
      <c r="GG52" s="3383"/>
      <c r="GH52" s="3381"/>
      <c r="GI52" s="3382"/>
      <c r="GJ52" s="3382"/>
      <c r="GK52" s="3382"/>
      <c r="GL52" s="3382"/>
      <c r="GM52" s="3382"/>
      <c r="GN52" s="3382"/>
      <c r="GO52" s="3383"/>
      <c r="GP52" s="3381"/>
      <c r="GQ52" s="3382"/>
      <c r="GR52" s="3382"/>
      <c r="GS52" s="3382"/>
      <c r="GT52" s="3382"/>
      <c r="GU52" s="3382"/>
      <c r="GV52" s="3382"/>
      <c r="GW52" s="3383"/>
      <c r="GX52" s="3381"/>
      <c r="GY52" s="3382"/>
      <c r="GZ52" s="3382"/>
      <c r="HA52" s="3382"/>
      <c r="HB52" s="3382"/>
      <c r="HC52" s="3382"/>
      <c r="HD52" s="3382"/>
      <c r="HE52" s="3383"/>
      <c r="HF52" s="3381"/>
      <c r="HG52" s="3382"/>
      <c r="HH52" s="3382"/>
      <c r="HI52" s="3382"/>
      <c r="HJ52" s="3382"/>
      <c r="HK52" s="3382"/>
      <c r="HL52" s="3382"/>
      <c r="HM52" s="3383"/>
      <c r="HN52" s="3381"/>
      <c r="HO52" s="3382"/>
      <c r="HP52" s="3382"/>
      <c r="HQ52" s="3382"/>
      <c r="HR52" s="3382"/>
      <c r="HS52" s="3382"/>
      <c r="HT52" s="3382"/>
      <c r="HU52" s="3383"/>
      <c r="HV52" s="3381"/>
      <c r="HW52" s="3382"/>
      <c r="HX52" s="3382"/>
      <c r="HY52" s="3382"/>
      <c r="HZ52" s="3382"/>
      <c r="IA52" s="3382"/>
      <c r="IB52" s="3382"/>
      <c r="IC52" s="3383"/>
      <c r="ID52" s="3381"/>
      <c r="IE52" s="3382"/>
      <c r="IF52" s="3382"/>
      <c r="IG52" s="3382"/>
      <c r="IH52" s="3382"/>
      <c r="II52" s="3382"/>
      <c r="IJ52" s="3382"/>
      <c r="IK52" s="3383"/>
      <c r="IL52" s="3381"/>
      <c r="IM52" s="3382"/>
      <c r="IN52" s="3382"/>
      <c r="IO52" s="3382"/>
      <c r="IP52" s="3382"/>
      <c r="IQ52" s="3382"/>
      <c r="IR52" s="3382"/>
      <c r="IS52" s="3383"/>
      <c r="IT52" s="3381"/>
      <c r="IU52" s="3382"/>
      <c r="IV52" s="3382"/>
      <c r="IW52" s="3382"/>
      <c r="IX52" s="3382"/>
      <c r="IY52" s="3382"/>
      <c r="IZ52" s="3382"/>
      <c r="JA52" s="3383"/>
      <c r="JB52" s="3381"/>
      <c r="JC52" s="3382"/>
      <c r="JD52" s="3382"/>
      <c r="JE52" s="3382"/>
      <c r="JF52" s="3382"/>
      <c r="JG52" s="3382"/>
      <c r="JH52" s="3382"/>
      <c r="JI52" s="3383"/>
      <c r="JJ52" s="3381"/>
      <c r="JK52" s="3382"/>
      <c r="JL52" s="3382"/>
      <c r="JM52" s="3382"/>
      <c r="JN52" s="3382"/>
      <c r="JO52" s="3382"/>
      <c r="JP52" s="3382"/>
      <c r="JQ52" s="3383"/>
      <c r="JR52" s="3381"/>
      <c r="JS52" s="3382"/>
      <c r="JT52" s="3382"/>
      <c r="JU52" s="3382"/>
      <c r="JV52" s="3382"/>
      <c r="JW52" s="3382"/>
      <c r="JX52" s="3382"/>
      <c r="JY52" s="3383"/>
      <c r="JZ52" s="3381"/>
      <c r="KA52" s="3382"/>
      <c r="KB52" s="3382"/>
      <c r="KC52" s="3382"/>
      <c r="KD52" s="3382"/>
      <c r="KE52" s="3382"/>
      <c r="KF52" s="3382"/>
      <c r="KG52" s="3383"/>
      <c r="KH52" s="3381"/>
      <c r="KI52" s="3382"/>
      <c r="KJ52" s="3382"/>
      <c r="KK52" s="3382"/>
      <c r="KL52" s="3382"/>
      <c r="KM52" s="3382"/>
      <c r="KN52" s="3382"/>
      <c r="KO52" s="3383"/>
      <c r="KP52" s="3383"/>
      <c r="KQ52" s="4494" t="s">
        <v>402</v>
      </c>
      <c r="KR52" s="4194"/>
      <c r="KS52" s="4495"/>
      <c r="KT52" s="4495" t="str">
        <f>IF(T52="","",T52)</f>
        <v>Группа потребителей</v>
      </c>
      <c r="KU52" s="4495"/>
      <c r="KV52" s="4495"/>
    </row>
    <row s="4496" customFormat="1" customHeight="1" ht="21">
      <c r="A53" s="4482"/>
      <c r="B53" s="4482"/>
      <c r="C53" s="4482"/>
      <c r="D53" s="4482"/>
      <c r="E53" s="4483"/>
      <c r="F53" s="4483"/>
      <c r="G53" s="4483"/>
      <c r="H53" s="4483"/>
      <c r="I53" s="4484"/>
      <c r="J53" s="4484" t="str">
        <f>I47&amp;".1"</f>
        <v>1.1.1.1.1.1</v>
      </c>
      <c r="K53" s="4485" t="str">
        <f>J52&amp;".1"</f>
        <v>1.1.1.1.1.2.1</v>
      </c>
      <c r="L53" s="4486" t="s">
        <v>403</v>
      </c>
      <c r="M53" s="4185"/>
      <c r="N53" s="4185"/>
      <c r="O53" s="4185"/>
      <c r="P53" s="4488"/>
      <c r="Q53" s="4488"/>
      <c r="R53" s="4490">
        <v>1</v>
      </c>
      <c r="S53" s="4491" t="str">
        <f>$K53</f>
        <v>1.1.1.1.1.2.1</v>
      </c>
      <c r="T53" s="4497" t="s">
        <v>442</v>
      </c>
      <c r="U53" s="4493"/>
      <c r="V53" s="3384"/>
      <c r="W53" s="3385"/>
      <c r="X53" s="3384"/>
      <c r="Y53" s="3386"/>
      <c r="Z53" s="3387"/>
      <c r="AA53" s="2860" t="s">
        <v>68</v>
      </c>
      <c r="AB53" s="3387"/>
      <c r="AC53" s="2860" t="s">
        <v>68</v>
      </c>
      <c r="AD53" s="3384">
        <v>4486.56</v>
      </c>
      <c r="AE53" s="3385"/>
      <c r="AF53" s="3384"/>
      <c r="AG53" s="3386"/>
      <c r="AH53" s="3387">
        <v>45292.64037037037</v>
      </c>
      <c r="AI53" s="2860" t="s">
        <v>68</v>
      </c>
      <c r="AJ53" s="3387">
        <v>45473.64048611111</v>
      </c>
      <c r="AK53" s="2860" t="s">
        <v>68</v>
      </c>
      <c r="AL53" s="3384">
        <v>4882.16</v>
      </c>
      <c r="AM53" s="3385"/>
      <c r="AN53" s="3384"/>
      <c r="AO53" s="3386"/>
      <c r="AP53" s="3387">
        <v>45474.64084490741</v>
      </c>
      <c r="AQ53" s="2860" t="s">
        <v>68</v>
      </c>
      <c r="AR53" s="3387">
        <v>45657.64094907408</v>
      </c>
      <c r="AS53" s="2860" t="s">
        <v>68</v>
      </c>
      <c r="AT53" s="3384">
        <v>4764</v>
      </c>
      <c r="AU53" s="3385"/>
      <c r="AV53" s="3384"/>
      <c r="AW53" s="3386"/>
      <c r="AX53" s="3387">
        <v>45658.64209490741</v>
      </c>
      <c r="AY53" s="2860" t="s">
        <v>68</v>
      </c>
      <c r="AZ53" s="3387">
        <v>45838.642233796294</v>
      </c>
      <c r="BA53" s="2860" t="s">
        <v>68</v>
      </c>
      <c r="BB53" s="3384">
        <v>5036.41</v>
      </c>
      <c r="BC53" s="3385"/>
      <c r="BD53" s="3384"/>
      <c r="BE53" s="3386"/>
      <c r="BF53" s="3387">
        <v>45839.64158564815</v>
      </c>
      <c r="BG53" s="2860" t="s">
        <v>68</v>
      </c>
      <c r="BH53" s="3387">
        <v>46022.641851851855</v>
      </c>
      <c r="BI53" s="2860" t="s">
        <v>68</v>
      </c>
      <c r="BJ53" s="3384">
        <v>4560</v>
      </c>
      <c r="BK53" s="3385"/>
      <c r="BL53" s="3384"/>
      <c r="BM53" s="3386"/>
      <c r="BN53" s="3387">
        <v>46023.641377314816</v>
      </c>
      <c r="BO53" s="2860" t="s">
        <v>68</v>
      </c>
      <c r="BP53" s="3387">
        <v>46203.642916666664</v>
      </c>
      <c r="BQ53" s="2860" t="s">
        <v>68</v>
      </c>
      <c r="BR53" s="3384">
        <v>4820.09</v>
      </c>
      <c r="BS53" s="3385"/>
      <c r="BT53" s="3384"/>
      <c r="BU53" s="3386"/>
      <c r="BV53" s="3387">
        <v>46204.64309027778</v>
      </c>
      <c r="BW53" s="2860" t="s">
        <v>68</v>
      </c>
      <c r="BX53" s="3387">
        <v>46387.64318287037</v>
      </c>
      <c r="BY53" s="2860" t="s">
        <v>68</v>
      </c>
      <c r="BZ53" s="3384">
        <v>4820.09</v>
      </c>
      <c r="CA53" s="3385"/>
      <c r="CB53" s="3384"/>
      <c r="CC53" s="3386"/>
      <c r="CD53" s="3387">
        <v>46388.64333333333</v>
      </c>
      <c r="CE53" s="2860" t="s">
        <v>68</v>
      </c>
      <c r="CF53" s="3387">
        <v>46568.643472222226</v>
      </c>
      <c r="CG53" s="2860" t="s">
        <v>68</v>
      </c>
      <c r="CH53" s="3384">
        <v>5076.13</v>
      </c>
      <c r="CI53" s="3385"/>
      <c r="CJ53" s="3384"/>
      <c r="CK53" s="3386"/>
      <c r="CL53" s="3387">
        <v>46569.643692129626</v>
      </c>
      <c r="CM53" s="2860" t="s">
        <v>68</v>
      </c>
      <c r="CN53" s="3387">
        <v>46752.64381944444</v>
      </c>
      <c r="CO53" s="2860" t="s">
        <v>68</v>
      </c>
      <c r="CP53" s="3384">
        <v>5076.13</v>
      </c>
      <c r="CQ53" s="3385"/>
      <c r="CR53" s="3384"/>
      <c r="CS53" s="3386"/>
      <c r="CT53" s="3387">
        <v>46753.643958333334</v>
      </c>
      <c r="CU53" s="2860" t="s">
        <v>68</v>
      </c>
      <c r="CV53" s="3387">
        <v>46934.64409722222</v>
      </c>
      <c r="CW53" s="2860" t="s">
        <v>68</v>
      </c>
      <c r="CX53" s="3384">
        <v>5534.14</v>
      </c>
      <c r="CY53" s="3385"/>
      <c r="CZ53" s="3384"/>
      <c r="DA53" s="3386"/>
      <c r="DB53" s="3387">
        <v>46935.644282407404</v>
      </c>
      <c r="DC53" s="2860" t="s">
        <v>68</v>
      </c>
      <c r="DD53" s="3387">
        <v>47118.64444444444</v>
      </c>
      <c r="DE53" s="2860" t="s">
        <v>68</v>
      </c>
      <c r="DF53" s="3384">
        <v>5534.14</v>
      </c>
      <c r="DG53" s="3385"/>
      <c r="DH53" s="3384"/>
      <c r="DI53" s="3386"/>
      <c r="DJ53" s="3387">
        <v>47119.64469907407</v>
      </c>
      <c r="DK53" s="2860" t="s">
        <v>68</v>
      </c>
      <c r="DL53" s="3387">
        <v>47299.64486111111</v>
      </c>
      <c r="DM53" s="2860" t="s">
        <v>68</v>
      </c>
      <c r="DN53" s="3384">
        <v>5686.54</v>
      </c>
      <c r="DO53" s="3385"/>
      <c r="DP53" s="3384"/>
      <c r="DQ53" s="3386"/>
      <c r="DR53" s="3387">
        <v>47300.64498842593</v>
      </c>
      <c r="DS53" s="2860" t="s">
        <v>68</v>
      </c>
      <c r="DT53" s="3387">
        <v>47483.64511574074</v>
      </c>
      <c r="DU53" s="2860" t="s">
        <v>68</v>
      </c>
      <c r="DV53" s="3384">
        <v>5686.54</v>
      </c>
      <c r="DW53" s="3385"/>
      <c r="DX53" s="3384"/>
      <c r="DY53" s="3386"/>
      <c r="DZ53" s="3387">
        <v>47484.645324074074</v>
      </c>
      <c r="EA53" s="2860" t="s">
        <v>68</v>
      </c>
      <c r="EB53" s="3387">
        <v>47664.64545138889</v>
      </c>
      <c r="EC53" s="2860" t="s">
        <v>68</v>
      </c>
      <c r="ED53" s="3384">
        <v>6262.18</v>
      </c>
      <c r="EE53" s="3385"/>
      <c r="EF53" s="3384"/>
      <c r="EG53" s="3386"/>
      <c r="EH53" s="3387">
        <v>47665.64622685185</v>
      </c>
      <c r="EI53" s="2860" t="s">
        <v>68</v>
      </c>
      <c r="EJ53" s="3387">
        <v>47848.64650462963</v>
      </c>
      <c r="EK53" s="2860" t="s">
        <v>68</v>
      </c>
      <c r="EL53" s="3384">
        <v>6120</v>
      </c>
      <c r="EM53" s="3385"/>
      <c r="EN53" s="3384"/>
      <c r="EO53" s="3386"/>
      <c r="EP53" s="3387">
        <v>47849.6496875</v>
      </c>
      <c r="EQ53" s="2860" t="s">
        <v>68</v>
      </c>
      <c r="ER53" s="3387">
        <v>48029.64986111111</v>
      </c>
      <c r="ES53" s="2860" t="s">
        <v>68</v>
      </c>
      <c r="ET53" s="3384">
        <v>6430.48</v>
      </c>
      <c r="EU53" s="3385"/>
      <c r="EV53" s="3384"/>
      <c r="EW53" s="3386"/>
      <c r="EX53" s="3387">
        <v>48030.65006944445</v>
      </c>
      <c r="EY53" s="2860" t="s">
        <v>68</v>
      </c>
      <c r="EZ53" s="3387">
        <v>48213.65033564815</v>
      </c>
      <c r="FA53" s="2860" t="s">
        <v>68</v>
      </c>
      <c r="FB53" s="3384">
        <v>6430.48</v>
      </c>
      <c r="FC53" s="3385"/>
      <c r="FD53" s="3384"/>
      <c r="FE53" s="3386"/>
      <c r="FF53" s="3387">
        <v>48214.65048611111</v>
      </c>
      <c r="FG53" s="2860" t="s">
        <v>68</v>
      </c>
      <c r="FH53" s="3387">
        <v>48395.650671296295</v>
      </c>
      <c r="FI53" s="2860" t="s">
        <v>68</v>
      </c>
      <c r="FJ53" s="3384">
        <v>6606.26</v>
      </c>
      <c r="FK53" s="3385"/>
      <c r="FL53" s="3384"/>
      <c r="FM53" s="3386"/>
      <c r="FN53" s="3387">
        <v>48396.6508912037</v>
      </c>
      <c r="FO53" s="2860" t="s">
        <v>68</v>
      </c>
      <c r="FP53" s="3387">
        <v>48579.65106481482</v>
      </c>
      <c r="FQ53" s="2860" t="s">
        <v>68</v>
      </c>
      <c r="FR53" s="3384">
        <v>6606.26</v>
      </c>
      <c r="FS53" s="3385"/>
      <c r="FT53" s="3384"/>
      <c r="FU53" s="3386"/>
      <c r="FV53" s="3387">
        <v>48580.65118055556</v>
      </c>
      <c r="FW53" s="2860" t="s">
        <v>68</v>
      </c>
      <c r="FX53" s="3387">
        <v>48760.65138888889</v>
      </c>
      <c r="FY53" s="2860" t="s">
        <v>68</v>
      </c>
      <c r="FZ53" s="3384">
        <v>6826.18</v>
      </c>
      <c r="GA53" s="3385"/>
      <c r="GB53" s="3384"/>
      <c r="GC53" s="3386"/>
      <c r="GD53" s="3387">
        <v>48761.651608796295</v>
      </c>
      <c r="GE53" s="2860" t="s">
        <v>68</v>
      </c>
      <c r="GF53" s="3387">
        <v>48944.65180555556</v>
      </c>
      <c r="GG53" s="2860" t="s">
        <v>68</v>
      </c>
      <c r="GH53" s="3384">
        <v>6826.18</v>
      </c>
      <c r="GI53" s="3385"/>
      <c r="GJ53" s="3384"/>
      <c r="GK53" s="3386"/>
      <c r="GL53" s="3387">
        <v>48945.65194444444</v>
      </c>
      <c r="GM53" s="2860" t="s">
        <v>68</v>
      </c>
      <c r="GN53" s="3387">
        <v>49125.65206018519</v>
      </c>
      <c r="GO53" s="2860" t="s">
        <v>68</v>
      </c>
      <c r="GP53" s="3384">
        <v>6799.98</v>
      </c>
      <c r="GQ53" s="3385"/>
      <c r="GR53" s="3384"/>
      <c r="GS53" s="3386"/>
      <c r="GT53" s="3387">
        <v>49126.65230324074</v>
      </c>
      <c r="GU53" s="2860" t="s">
        <v>68</v>
      </c>
      <c r="GV53" s="3387">
        <v>49309.65246527778</v>
      </c>
      <c r="GW53" s="2860" t="s">
        <v>68</v>
      </c>
      <c r="GX53" s="3384">
        <v>6780</v>
      </c>
      <c r="GY53" s="3385"/>
      <c r="GZ53" s="3384"/>
      <c r="HA53" s="3386"/>
      <c r="HB53" s="3387">
        <v>49310.65268518519</v>
      </c>
      <c r="HC53" s="2860" t="s">
        <v>68</v>
      </c>
      <c r="HD53" s="3387">
        <v>49490.6528125</v>
      </c>
      <c r="HE53" s="2860" t="s">
        <v>68</v>
      </c>
      <c r="HF53" s="3384">
        <v>7043.71</v>
      </c>
      <c r="HG53" s="3385"/>
      <c r="HH53" s="3384"/>
      <c r="HI53" s="3386"/>
      <c r="HJ53" s="3387">
        <v>49491.65423611111</v>
      </c>
      <c r="HK53" s="2860" t="s">
        <v>68</v>
      </c>
      <c r="HL53" s="3387">
        <v>49674.65436342593</v>
      </c>
      <c r="HM53" s="2860" t="s">
        <v>68</v>
      </c>
      <c r="HN53" s="3384">
        <v>7043.71</v>
      </c>
      <c r="HO53" s="3385"/>
      <c r="HP53" s="3384"/>
      <c r="HQ53" s="3386"/>
      <c r="HR53" s="3387">
        <v>49675.65454861111</v>
      </c>
      <c r="HS53" s="2860" t="s">
        <v>68</v>
      </c>
      <c r="HT53" s="3387">
        <v>49856.65467592593</v>
      </c>
      <c r="HU53" s="2860" t="s">
        <v>68</v>
      </c>
      <c r="HV53" s="3384">
        <v>7063.72</v>
      </c>
      <c r="HW53" s="3385"/>
      <c r="HX53" s="3384"/>
      <c r="HY53" s="3386"/>
      <c r="HZ53" s="3387">
        <v>49857.654814814814</v>
      </c>
      <c r="IA53" s="2860" t="s">
        <v>68</v>
      </c>
      <c r="IB53" s="3387">
        <v>50040.65493055555</v>
      </c>
      <c r="IC53" s="2860" t="s">
        <v>68</v>
      </c>
      <c r="ID53" s="3384">
        <v>6960</v>
      </c>
      <c r="IE53" s="3385"/>
      <c r="IF53" s="3384"/>
      <c r="IG53" s="3386"/>
      <c r="IH53" s="3387">
        <v>50041.65513888889</v>
      </c>
      <c r="II53" s="2860" t="s">
        <v>68</v>
      </c>
      <c r="IJ53" s="3387">
        <v>50221.65525462963</v>
      </c>
      <c r="IK53" s="2860" t="s">
        <v>68</v>
      </c>
      <c r="IL53" s="3384">
        <v>7219.61</v>
      </c>
      <c r="IM53" s="3385"/>
      <c r="IN53" s="3384"/>
      <c r="IO53" s="3386"/>
      <c r="IP53" s="3387">
        <v>50222.655439814815</v>
      </c>
      <c r="IQ53" s="2860" t="s">
        <v>68</v>
      </c>
      <c r="IR53" s="3387">
        <v>50405.65557870371</v>
      </c>
      <c r="IS53" s="2860" t="s">
        <v>68</v>
      </c>
      <c r="IT53" s="3384">
        <v>7080</v>
      </c>
      <c r="IU53" s="3385"/>
      <c r="IV53" s="3384"/>
      <c r="IW53" s="3386"/>
      <c r="IX53" s="3387">
        <v>50406.65591435185</v>
      </c>
      <c r="IY53" s="2860" t="s">
        <v>68</v>
      </c>
      <c r="IZ53" s="3387">
        <v>50586.65621527778</v>
      </c>
      <c r="JA53" s="2860" t="s">
        <v>68</v>
      </c>
      <c r="JB53" s="3384">
        <v>7234.16</v>
      </c>
      <c r="JC53" s="3385"/>
      <c r="JD53" s="3384"/>
      <c r="JE53" s="3386"/>
      <c r="JF53" s="3387">
        <v>50587.65640046296</v>
      </c>
      <c r="JG53" s="2860" t="s">
        <v>68</v>
      </c>
      <c r="JH53" s="3387">
        <v>50770.65655092592</v>
      </c>
      <c r="JI53" s="2860" t="s">
        <v>68</v>
      </c>
      <c r="JJ53" s="3384">
        <v>7234.16</v>
      </c>
      <c r="JK53" s="3385"/>
      <c r="JL53" s="3384"/>
      <c r="JM53" s="3386"/>
      <c r="JN53" s="3387">
        <v>50771.656863425924</v>
      </c>
      <c r="JO53" s="2860" t="s">
        <v>68</v>
      </c>
      <c r="JP53" s="3387">
        <v>50951.65702546296</v>
      </c>
      <c r="JQ53" s="2860" t="s">
        <v>68</v>
      </c>
      <c r="JR53" s="3384">
        <v>7283.81</v>
      </c>
      <c r="JS53" s="3385"/>
      <c r="JT53" s="3384"/>
      <c r="JU53" s="3386"/>
      <c r="JV53" s="3387">
        <v>50952.65740740741</v>
      </c>
      <c r="JW53" s="2860" t="s">
        <v>68</v>
      </c>
      <c r="JX53" s="3387">
        <v>51135.657534722224</v>
      </c>
      <c r="JY53" s="2860" t="s">
        <v>68</v>
      </c>
      <c r="JZ53" s="3384">
        <v>7283.81</v>
      </c>
      <c r="KA53" s="3385"/>
      <c r="KB53" s="3384"/>
      <c r="KC53" s="3386"/>
      <c r="KD53" s="3387">
        <v>51136.657685185186</v>
      </c>
      <c r="KE53" s="2860" t="s">
        <v>68</v>
      </c>
      <c r="KF53" s="3387">
        <v>51317.65787037037</v>
      </c>
      <c r="KG53" s="2860" t="s">
        <v>68</v>
      </c>
      <c r="KH53" s="3384">
        <v>7507.68</v>
      </c>
      <c r="KI53" s="3385"/>
      <c r="KJ53" s="3384"/>
      <c r="KK53" s="3386"/>
      <c r="KL53" s="3387">
        <v>51318.65809027778</v>
      </c>
      <c r="KM53" s="2860" t="s">
        <v>68</v>
      </c>
      <c r="KN53" s="3387">
        <v>51501.65819444445</v>
      </c>
      <c r="KO53" s="2860" t="s">
        <v>68</v>
      </c>
      <c r="KP53" s="3385"/>
      <c r="KQ53" s="4498" t="s">
        <v>404</v>
      </c>
      <c r="KR53" s="4194">
        <f>STRCHECKDATE(V54:KP54)</f>
      </c>
      <c r="KS53" s="4495"/>
      <c r="KT53" s="4495" t="str">
        <f>IF(T53="","",T53)</f>
        <v>вода</v>
      </c>
      <c r="KU53" s="4495"/>
      <c r="KV53" s="4495"/>
    </row>
    <row s="4499" customFormat="1" customHeight="1" ht="0.75">
      <c r="A54" s="4482"/>
      <c r="B54" s="4482"/>
      <c r="C54" s="4482"/>
      <c r="D54" s="4482"/>
      <c r="E54" s="4483"/>
      <c r="F54" s="4483"/>
      <c r="G54" s="4483"/>
      <c r="H54" s="4483"/>
      <c r="I54" s="4484"/>
      <c r="J54" s="4484" t="str">
        <f>I47&amp;".1"</f>
        <v>1.1.1.1.1.1</v>
      </c>
      <c r="K54" s="4485"/>
      <c r="L54" s="4486"/>
      <c r="M54" s="4185"/>
      <c r="N54" s="4185"/>
      <c r="O54" s="4185"/>
      <c r="P54" s="4488"/>
      <c r="Q54" s="4488"/>
      <c r="R54" s="4490"/>
      <c r="S54" s="4500"/>
      <c r="T54" s="4493"/>
      <c r="U54" s="4493"/>
      <c r="V54" s="3385"/>
      <c r="W54" s="3385"/>
      <c r="X54" s="3385"/>
      <c r="Y54" s="3389" t="str">
        <f>Z53&amp;"-"&amp;AB53</f>
        <v>-</v>
      </c>
      <c r="Z54" s="3390"/>
      <c r="AA54" s="2860"/>
      <c r="AB54" s="3390"/>
      <c r="AC54" s="2860"/>
      <c r="AD54" s="3385"/>
      <c r="AE54" s="3385"/>
      <c r="AF54" s="3385"/>
      <c r="AG54" s="3389" t="str">
        <f>AH53&amp;"-"&amp;AJ53</f>
        <v>45292.64037037037-45473.64048611111</v>
      </c>
      <c r="AH54" s="3390"/>
      <c r="AI54" s="2860"/>
      <c r="AJ54" s="3390"/>
      <c r="AK54" s="2860"/>
      <c r="AL54" s="3385"/>
      <c r="AM54" s="3385"/>
      <c r="AN54" s="3385"/>
      <c r="AO54" s="3389" t="str">
        <f>AP53&amp;"-"&amp;AR53</f>
        <v>45474.64084490741-45657.64094907408</v>
      </c>
      <c r="AP54" s="3390"/>
      <c r="AQ54" s="2860"/>
      <c r="AR54" s="3390"/>
      <c r="AS54" s="2860"/>
      <c r="AT54" s="3385"/>
      <c r="AU54" s="3385"/>
      <c r="AV54" s="3385"/>
      <c r="AW54" s="3389" t="str">
        <f>AX53&amp;"-"&amp;AZ53</f>
        <v>45658.64209490741-45838.642233796294</v>
      </c>
      <c r="AX54" s="3390"/>
      <c r="AY54" s="2860"/>
      <c r="AZ54" s="3390"/>
      <c r="BA54" s="2860"/>
      <c r="BB54" s="3385"/>
      <c r="BC54" s="3385"/>
      <c r="BD54" s="3385"/>
      <c r="BE54" s="3389" t="str">
        <f>BF53&amp;"-"&amp;BH53</f>
        <v>45839.64158564815-46022.641851851855</v>
      </c>
      <c r="BF54" s="3390"/>
      <c r="BG54" s="2860"/>
      <c r="BH54" s="3390"/>
      <c r="BI54" s="2860"/>
      <c r="BJ54" s="3385"/>
      <c r="BK54" s="3385"/>
      <c r="BL54" s="3385"/>
      <c r="BM54" s="3389" t="str">
        <f>BN53&amp;"-"&amp;BP53</f>
        <v>46023.641377314816-46203.642916666664</v>
      </c>
      <c r="BN54" s="3390"/>
      <c r="BO54" s="2860"/>
      <c r="BP54" s="3390"/>
      <c r="BQ54" s="2860"/>
      <c r="BR54" s="3385"/>
      <c r="BS54" s="3385"/>
      <c r="BT54" s="3385"/>
      <c r="BU54" s="3389" t="str">
        <f>BV53&amp;"-"&amp;BX53</f>
        <v>46204.64309027778-46387.64318287037</v>
      </c>
      <c r="BV54" s="3390"/>
      <c r="BW54" s="2860"/>
      <c r="BX54" s="3390"/>
      <c r="BY54" s="2860"/>
      <c r="BZ54" s="3385"/>
      <c r="CA54" s="3385"/>
      <c r="CB54" s="3385"/>
      <c r="CC54" s="3389" t="str">
        <f>CD53&amp;"-"&amp;CF53</f>
        <v>46388.64333333333-46568.643472222226</v>
      </c>
      <c r="CD54" s="3390"/>
      <c r="CE54" s="2860"/>
      <c r="CF54" s="3390"/>
      <c r="CG54" s="2860"/>
      <c r="CH54" s="3385"/>
      <c r="CI54" s="3385"/>
      <c r="CJ54" s="3385"/>
      <c r="CK54" s="3389" t="str">
        <f>CL53&amp;"-"&amp;CN53</f>
        <v>46569.643692129626-46752.64381944444</v>
      </c>
      <c r="CL54" s="3390"/>
      <c r="CM54" s="2860"/>
      <c r="CN54" s="3390"/>
      <c r="CO54" s="2860"/>
      <c r="CP54" s="3385"/>
      <c r="CQ54" s="3385"/>
      <c r="CR54" s="3385"/>
      <c r="CS54" s="3389" t="str">
        <f>CT53&amp;"-"&amp;CV53</f>
        <v>46753.643958333334-46934.64409722222</v>
      </c>
      <c r="CT54" s="3390"/>
      <c r="CU54" s="2860"/>
      <c r="CV54" s="3390"/>
      <c r="CW54" s="2860"/>
      <c r="CX54" s="3385"/>
      <c r="CY54" s="3385"/>
      <c r="CZ54" s="3385"/>
      <c r="DA54" s="3389" t="str">
        <f>DB53&amp;"-"&amp;DD53</f>
        <v>46935.644282407404-47118.64444444444</v>
      </c>
      <c r="DB54" s="3390"/>
      <c r="DC54" s="2860"/>
      <c r="DD54" s="3390"/>
      <c r="DE54" s="2860"/>
      <c r="DF54" s="3385"/>
      <c r="DG54" s="3385"/>
      <c r="DH54" s="3385"/>
      <c r="DI54" s="3389" t="str">
        <f>DJ53&amp;"-"&amp;DL53</f>
        <v>47119.64469907407-47299.64486111111</v>
      </c>
      <c r="DJ54" s="3390"/>
      <c r="DK54" s="2860"/>
      <c r="DL54" s="3390"/>
      <c r="DM54" s="2860"/>
      <c r="DN54" s="3385"/>
      <c r="DO54" s="3385"/>
      <c r="DP54" s="3385"/>
      <c r="DQ54" s="3389" t="str">
        <f>DR53&amp;"-"&amp;DT53</f>
        <v>47300.64498842593-47483.64511574074</v>
      </c>
      <c r="DR54" s="3390"/>
      <c r="DS54" s="2860"/>
      <c r="DT54" s="3390"/>
      <c r="DU54" s="2860"/>
      <c r="DV54" s="3385"/>
      <c r="DW54" s="3385"/>
      <c r="DX54" s="3385"/>
      <c r="DY54" s="3389" t="str">
        <f>DZ53&amp;"-"&amp;EB53</f>
        <v>47484.645324074074-47664.64545138889</v>
      </c>
      <c r="DZ54" s="3390"/>
      <c r="EA54" s="2860"/>
      <c r="EB54" s="3390"/>
      <c r="EC54" s="2860"/>
      <c r="ED54" s="3385"/>
      <c r="EE54" s="3385"/>
      <c r="EF54" s="3385"/>
      <c r="EG54" s="3389" t="str">
        <f>EH53&amp;"-"&amp;EJ53</f>
        <v>47665.64622685185-47848.64650462963</v>
      </c>
      <c r="EH54" s="3390"/>
      <c r="EI54" s="2860"/>
      <c r="EJ54" s="3390"/>
      <c r="EK54" s="2860"/>
      <c r="EL54" s="3385"/>
      <c r="EM54" s="3385"/>
      <c r="EN54" s="3385"/>
      <c r="EO54" s="3389" t="str">
        <f>EP53&amp;"-"&amp;ER53</f>
        <v>47849.6496875-48029.64986111111</v>
      </c>
      <c r="EP54" s="3390"/>
      <c r="EQ54" s="2860"/>
      <c r="ER54" s="3390"/>
      <c r="ES54" s="2860"/>
      <c r="ET54" s="3385"/>
      <c r="EU54" s="3385"/>
      <c r="EV54" s="3385"/>
      <c r="EW54" s="3389" t="str">
        <f>EX53&amp;"-"&amp;EZ53</f>
        <v>48030.65006944445-48213.65033564815</v>
      </c>
      <c r="EX54" s="3390"/>
      <c r="EY54" s="2860"/>
      <c r="EZ54" s="3390"/>
      <c r="FA54" s="2860"/>
      <c r="FB54" s="3385"/>
      <c r="FC54" s="3385"/>
      <c r="FD54" s="3385"/>
      <c r="FE54" s="3389" t="str">
        <f>FF53&amp;"-"&amp;FH53</f>
        <v>48214.65048611111-48395.650671296295</v>
      </c>
      <c r="FF54" s="3390"/>
      <c r="FG54" s="2860"/>
      <c r="FH54" s="3390"/>
      <c r="FI54" s="2860"/>
      <c r="FJ54" s="3385"/>
      <c r="FK54" s="3385"/>
      <c r="FL54" s="3385"/>
      <c r="FM54" s="3389" t="str">
        <f>FN53&amp;"-"&amp;FP53</f>
        <v>48396.6508912037-48579.65106481482</v>
      </c>
      <c r="FN54" s="3390"/>
      <c r="FO54" s="2860"/>
      <c r="FP54" s="3390"/>
      <c r="FQ54" s="2860"/>
      <c r="FR54" s="3385"/>
      <c r="FS54" s="3385"/>
      <c r="FT54" s="3385"/>
      <c r="FU54" s="3389" t="str">
        <f>FV53&amp;"-"&amp;FX53</f>
        <v>48580.65118055556-48760.65138888889</v>
      </c>
      <c r="FV54" s="3390"/>
      <c r="FW54" s="2860"/>
      <c r="FX54" s="3390"/>
      <c r="FY54" s="2860"/>
      <c r="FZ54" s="3385"/>
      <c r="GA54" s="3385"/>
      <c r="GB54" s="3385"/>
      <c r="GC54" s="3389" t="str">
        <f>GD53&amp;"-"&amp;GF53</f>
        <v>48761.651608796295-48944.65180555556</v>
      </c>
      <c r="GD54" s="3390"/>
      <c r="GE54" s="2860"/>
      <c r="GF54" s="3390"/>
      <c r="GG54" s="2860"/>
      <c r="GH54" s="3385"/>
      <c r="GI54" s="3385"/>
      <c r="GJ54" s="3385"/>
      <c r="GK54" s="3389" t="str">
        <f>GL53&amp;"-"&amp;GN53</f>
        <v>48945.65194444444-49125.65206018519</v>
      </c>
      <c r="GL54" s="3390"/>
      <c r="GM54" s="2860"/>
      <c r="GN54" s="3390"/>
      <c r="GO54" s="2860"/>
      <c r="GP54" s="3385"/>
      <c r="GQ54" s="3385"/>
      <c r="GR54" s="3385"/>
      <c r="GS54" s="3389" t="str">
        <f>GT53&amp;"-"&amp;GV53</f>
        <v>49126.65230324074-49309.65246527778</v>
      </c>
      <c r="GT54" s="3390"/>
      <c r="GU54" s="2860"/>
      <c r="GV54" s="3390"/>
      <c r="GW54" s="2860"/>
      <c r="GX54" s="3385"/>
      <c r="GY54" s="3385"/>
      <c r="GZ54" s="3385"/>
      <c r="HA54" s="3389" t="str">
        <f>HB53&amp;"-"&amp;HD53</f>
        <v>49310.65268518519-49490.6528125</v>
      </c>
      <c r="HB54" s="3390"/>
      <c r="HC54" s="2860"/>
      <c r="HD54" s="3390"/>
      <c r="HE54" s="2860"/>
      <c r="HF54" s="3385"/>
      <c r="HG54" s="3385"/>
      <c r="HH54" s="3385"/>
      <c r="HI54" s="3389" t="str">
        <f>HJ53&amp;"-"&amp;HL53</f>
        <v>49491.65423611111-49674.65436342593</v>
      </c>
      <c r="HJ54" s="3390"/>
      <c r="HK54" s="2860"/>
      <c r="HL54" s="3390"/>
      <c r="HM54" s="2860"/>
      <c r="HN54" s="3385"/>
      <c r="HO54" s="3385"/>
      <c r="HP54" s="3385"/>
      <c r="HQ54" s="3389" t="str">
        <f>HR53&amp;"-"&amp;HT53</f>
        <v>49675.65454861111-49856.65467592593</v>
      </c>
      <c r="HR54" s="3390"/>
      <c r="HS54" s="2860"/>
      <c r="HT54" s="3390"/>
      <c r="HU54" s="2860"/>
      <c r="HV54" s="3385"/>
      <c r="HW54" s="3385"/>
      <c r="HX54" s="3385"/>
      <c r="HY54" s="3389" t="str">
        <f>HZ53&amp;"-"&amp;IB53</f>
        <v>49857.654814814814-50040.65493055555</v>
      </c>
      <c r="HZ54" s="3390"/>
      <c r="IA54" s="2860"/>
      <c r="IB54" s="3390"/>
      <c r="IC54" s="2860"/>
      <c r="ID54" s="3385"/>
      <c r="IE54" s="3385"/>
      <c r="IF54" s="3385"/>
      <c r="IG54" s="3389" t="str">
        <f>IH53&amp;"-"&amp;IJ53</f>
        <v>50041.65513888889-50221.65525462963</v>
      </c>
      <c r="IH54" s="3390"/>
      <c r="II54" s="2860"/>
      <c r="IJ54" s="3390"/>
      <c r="IK54" s="2860"/>
      <c r="IL54" s="3385"/>
      <c r="IM54" s="3385"/>
      <c r="IN54" s="3385"/>
      <c r="IO54" s="3389" t="str">
        <f>IP53&amp;"-"&amp;IR53</f>
        <v>50222.655439814815-50405.65557870371</v>
      </c>
      <c r="IP54" s="3390"/>
      <c r="IQ54" s="2860"/>
      <c r="IR54" s="3390"/>
      <c r="IS54" s="2860"/>
      <c r="IT54" s="3385"/>
      <c r="IU54" s="3385"/>
      <c r="IV54" s="3385"/>
      <c r="IW54" s="3389" t="str">
        <f>IX53&amp;"-"&amp;IZ53</f>
        <v>50406.65591435185-50586.65621527778</v>
      </c>
      <c r="IX54" s="3390"/>
      <c r="IY54" s="2860"/>
      <c r="IZ54" s="3390"/>
      <c r="JA54" s="2860"/>
      <c r="JB54" s="3385"/>
      <c r="JC54" s="3385"/>
      <c r="JD54" s="3385"/>
      <c r="JE54" s="3389" t="str">
        <f>JF53&amp;"-"&amp;JH53</f>
        <v>50587.65640046296-50770.65655092592</v>
      </c>
      <c r="JF54" s="3390"/>
      <c r="JG54" s="2860"/>
      <c r="JH54" s="3390"/>
      <c r="JI54" s="2860"/>
      <c r="JJ54" s="3385"/>
      <c r="JK54" s="3385"/>
      <c r="JL54" s="3385"/>
      <c r="JM54" s="3389" t="str">
        <f>JN53&amp;"-"&amp;JP53</f>
        <v>50771.656863425924-50951.65702546296</v>
      </c>
      <c r="JN54" s="3390"/>
      <c r="JO54" s="2860"/>
      <c r="JP54" s="3390"/>
      <c r="JQ54" s="2860"/>
      <c r="JR54" s="3385"/>
      <c r="JS54" s="3385"/>
      <c r="JT54" s="3385"/>
      <c r="JU54" s="3389" t="str">
        <f>JV53&amp;"-"&amp;JX53</f>
        <v>50952.65740740741-51135.657534722224</v>
      </c>
      <c r="JV54" s="3390"/>
      <c r="JW54" s="2860"/>
      <c r="JX54" s="3390"/>
      <c r="JY54" s="2860"/>
      <c r="JZ54" s="3385"/>
      <c r="KA54" s="3385"/>
      <c r="KB54" s="3385"/>
      <c r="KC54" s="3389" t="str">
        <f>KD53&amp;"-"&amp;KF53</f>
        <v>51136.657685185186-51317.65787037037</v>
      </c>
      <c r="KD54" s="3390"/>
      <c r="KE54" s="2860"/>
      <c r="KF54" s="3390"/>
      <c r="KG54" s="2860"/>
      <c r="KH54" s="3385"/>
      <c r="KI54" s="3385"/>
      <c r="KJ54" s="3385"/>
      <c r="KK54" s="3389" t="str">
        <f>KL53&amp;"-"&amp;KN53</f>
        <v>51318.65809027778-51501.65819444445</v>
      </c>
      <c r="KL54" s="3390"/>
      <c r="KM54" s="2860"/>
      <c r="KN54" s="3390"/>
      <c r="KO54" s="2860"/>
      <c r="KP54" s="3385"/>
      <c r="KQ54" s="4501"/>
      <c r="KR54" s="4194"/>
      <c r="KS54" s="4495"/>
      <c r="KT54" s="4495" t="str">
        <f>IF(T54="","",T54)</f>
        <v/>
      </c>
      <c r="KU54" s="4495"/>
      <c r="KV54" s="4495"/>
    </row>
    <row s="4502" customFormat="1" customHeight="1" ht="15">
      <c r="A55" s="4482"/>
      <c r="B55" s="4482"/>
      <c r="C55" s="4482"/>
      <c r="D55" s="4482"/>
      <c r="E55" s="4483"/>
      <c r="F55" s="4483"/>
      <c r="G55" s="4483"/>
      <c r="H55" s="4483"/>
      <c r="I55" s="4484"/>
      <c r="J55" s="4485" t="str">
        <f>I47&amp;".1"</f>
        <v>1.1.1.1.1.1</v>
      </c>
      <c r="K55" s="4482"/>
      <c r="L55" s="4486"/>
      <c r="M55" s="4185"/>
      <c r="N55" s="4185"/>
      <c r="O55" s="4487"/>
      <c r="P55" s="4488"/>
      <c r="Q55" s="4488"/>
      <c r="R55" s="4503"/>
      <c r="S55" s="4504"/>
      <c r="T55" s="4505" t="s">
        <v>405</v>
      </c>
      <c r="U55" s="4506"/>
      <c r="V55" s="4507"/>
      <c r="W55" s="4508"/>
      <c r="X55" s="4509"/>
      <c r="Y55" s="4510"/>
      <c r="Z55" s="4511"/>
      <c r="AA55" s="4512"/>
      <c r="AB55" s="4513"/>
      <c r="AC55" s="4514"/>
      <c r="AD55" s="4515"/>
      <c r="AE55" s="4516"/>
      <c r="AF55" s="4517"/>
      <c r="AG55" s="4518"/>
      <c r="AH55" s="4519"/>
      <c r="AI55" s="4520"/>
      <c r="AJ55" s="4521"/>
      <c r="AK55" s="4522"/>
      <c r="AL55" s="4523"/>
      <c r="AM55" s="4524"/>
      <c r="AN55" s="4525"/>
      <c r="AO55" s="4526"/>
      <c r="AP55" s="4527"/>
      <c r="AQ55" s="4528"/>
      <c r="AR55" s="4529"/>
      <c r="AS55" s="4530"/>
      <c r="AT55" s="4531"/>
      <c r="AU55" s="4532"/>
      <c r="AV55" s="4533"/>
      <c r="AW55" s="4534"/>
      <c r="AX55" s="4535"/>
      <c r="AY55" s="4536"/>
      <c r="AZ55" s="4537"/>
      <c r="BA55" s="4538"/>
      <c r="BB55" s="4539"/>
      <c r="BC55" s="4540"/>
      <c r="BD55" s="4541"/>
      <c r="BE55" s="4542"/>
      <c r="BF55" s="4543"/>
      <c r="BG55" s="4544"/>
      <c r="BH55" s="4545"/>
      <c r="BI55" s="4546"/>
      <c r="BJ55" s="4547"/>
      <c r="BK55" s="4548"/>
      <c r="BL55" s="4549"/>
      <c r="BM55" s="4550"/>
      <c r="BN55" s="4551"/>
      <c r="BO55" s="4552"/>
      <c r="BP55" s="4553"/>
      <c r="BQ55" s="4554"/>
      <c r="BR55" s="4555"/>
      <c r="BS55" s="4556"/>
      <c r="BT55" s="4557"/>
      <c r="BU55" s="4558"/>
      <c r="BV55" s="4559"/>
      <c r="BW55" s="4560"/>
      <c r="BX55" s="4561"/>
      <c r="BY55" s="4562"/>
      <c r="BZ55" s="4563"/>
      <c r="CA55" s="4564"/>
      <c r="CB55" s="4565"/>
      <c r="CC55" s="4566"/>
      <c r="CD55" s="4567"/>
      <c r="CE55" s="4568"/>
      <c r="CF55" s="4569"/>
      <c r="CG55" s="4570"/>
      <c r="CH55" s="4571"/>
      <c r="CI55" s="4572"/>
      <c r="CJ55" s="4573"/>
      <c r="CK55" s="4574"/>
      <c r="CL55" s="4575"/>
      <c r="CM55" s="4576"/>
      <c r="CN55" s="4577"/>
      <c r="CO55" s="4578"/>
      <c r="CP55" s="4579"/>
      <c r="CQ55" s="4580"/>
      <c r="CR55" s="4581"/>
      <c r="CS55" s="4582"/>
      <c r="CT55" s="4583"/>
      <c r="CU55" s="4584"/>
      <c r="CV55" s="4585"/>
      <c r="CW55" s="4586"/>
      <c r="CX55" s="4587"/>
      <c r="CY55" s="4588"/>
      <c r="CZ55" s="4589"/>
      <c r="DA55" s="4590"/>
      <c r="DB55" s="4591"/>
      <c r="DC55" s="4592"/>
      <c r="DD55" s="4593"/>
      <c r="DE55" s="4594"/>
      <c r="DF55" s="4595"/>
      <c r="DG55" s="4596"/>
      <c r="DH55" s="4597"/>
      <c r="DI55" s="4598"/>
      <c r="DJ55" s="4599"/>
      <c r="DK55" s="4600"/>
      <c r="DL55" s="4601"/>
      <c r="DM55" s="4602"/>
      <c r="DN55" s="4603"/>
      <c r="DO55" s="4604"/>
      <c r="DP55" s="4605"/>
      <c r="DQ55" s="4606"/>
      <c r="DR55" s="4607"/>
      <c r="DS55" s="4608"/>
      <c r="DT55" s="4609"/>
      <c r="DU55" s="4610"/>
      <c r="DV55" s="4611"/>
      <c r="DW55" s="4612"/>
      <c r="DX55" s="4613"/>
      <c r="DY55" s="4614"/>
      <c r="DZ55" s="4615"/>
      <c r="EA55" s="4616"/>
      <c r="EB55" s="4617"/>
      <c r="EC55" s="4618"/>
      <c r="ED55" s="4619"/>
      <c r="EE55" s="4620"/>
      <c r="EF55" s="4621"/>
      <c r="EG55" s="4622"/>
      <c r="EH55" s="4623"/>
      <c r="EI55" s="4624"/>
      <c r="EJ55" s="4625"/>
      <c r="EK55" s="4626"/>
      <c r="EL55" s="4627"/>
      <c r="EM55" s="4628"/>
      <c r="EN55" s="4629"/>
      <c r="EO55" s="4630"/>
      <c r="EP55" s="4631"/>
      <c r="EQ55" s="4632"/>
      <c r="ER55" s="4633"/>
      <c r="ES55" s="4634"/>
      <c r="ET55" s="4635"/>
      <c r="EU55" s="4636"/>
      <c r="EV55" s="4637"/>
      <c r="EW55" s="4638"/>
      <c r="EX55" s="4639"/>
      <c r="EY55" s="4640"/>
      <c r="EZ55" s="4641"/>
      <c r="FA55" s="4642"/>
      <c r="FB55" s="4643"/>
      <c r="FC55" s="4644"/>
      <c r="FD55" s="4645"/>
      <c r="FE55" s="4646"/>
      <c r="FF55" s="4647"/>
      <c r="FG55" s="4648"/>
      <c r="FH55" s="4649"/>
      <c r="FI55" s="4650"/>
      <c r="FJ55" s="4651"/>
      <c r="FK55" s="4652"/>
      <c r="FL55" s="4653"/>
      <c r="FM55" s="4654"/>
      <c r="FN55" s="4655"/>
      <c r="FO55" s="4656"/>
      <c r="FP55" s="4657"/>
      <c r="FQ55" s="4658"/>
      <c r="FR55" s="4659"/>
      <c r="FS55" s="4660"/>
      <c r="FT55" s="4661"/>
      <c r="FU55" s="4662"/>
      <c r="FV55" s="4663"/>
      <c r="FW55" s="4664"/>
      <c r="FX55" s="4665"/>
      <c r="FY55" s="4666"/>
      <c r="FZ55" s="4667"/>
      <c r="GA55" s="4668"/>
      <c r="GB55" s="4669"/>
      <c r="GC55" s="4670"/>
      <c r="GD55" s="4671"/>
      <c r="GE55" s="4672"/>
      <c r="GF55" s="4673"/>
      <c r="GG55" s="4674"/>
      <c r="GH55" s="4675"/>
      <c r="GI55" s="4676"/>
      <c r="GJ55" s="4677"/>
      <c r="GK55" s="4678"/>
      <c r="GL55" s="4679"/>
      <c r="GM55" s="4680"/>
      <c r="GN55" s="4681"/>
      <c r="GO55" s="4682"/>
      <c r="GP55" s="4683"/>
      <c r="GQ55" s="4684"/>
      <c r="GR55" s="4685"/>
      <c r="GS55" s="4686"/>
      <c r="GT55" s="4687"/>
      <c r="GU55" s="4688"/>
      <c r="GV55" s="4689"/>
      <c r="GW55" s="4690"/>
      <c r="GX55" s="4691"/>
      <c r="GY55" s="4692"/>
      <c r="GZ55" s="4693"/>
      <c r="HA55" s="4694"/>
      <c r="HB55" s="4695"/>
      <c r="HC55" s="4696"/>
      <c r="HD55" s="4697"/>
      <c r="HE55" s="4698"/>
      <c r="HF55" s="4699"/>
      <c r="HG55" s="4700"/>
      <c r="HH55" s="4701"/>
      <c r="HI55" s="4702"/>
      <c r="HJ55" s="4703"/>
      <c r="HK55" s="4704"/>
      <c r="HL55" s="4705"/>
      <c r="HM55" s="4706"/>
      <c r="HN55" s="4707"/>
      <c r="HO55" s="4708"/>
      <c r="HP55" s="4709"/>
      <c r="HQ55" s="4710"/>
      <c r="HR55" s="4711"/>
      <c r="HS55" s="4712"/>
      <c r="HT55" s="4713"/>
      <c r="HU55" s="4714"/>
      <c r="HV55" s="4715"/>
      <c r="HW55" s="4716"/>
      <c r="HX55" s="4717"/>
      <c r="HY55" s="4718"/>
      <c r="HZ55" s="4719"/>
      <c r="IA55" s="4720"/>
      <c r="IB55" s="4721"/>
      <c r="IC55" s="4722"/>
      <c r="ID55" s="4723"/>
      <c r="IE55" s="4724"/>
      <c r="IF55" s="4725"/>
      <c r="IG55" s="4726"/>
      <c r="IH55" s="4727"/>
      <c r="II55" s="4728"/>
      <c r="IJ55" s="4729"/>
      <c r="IK55" s="4730"/>
      <c r="IL55" s="4731"/>
      <c r="IM55" s="4732"/>
      <c r="IN55" s="4733"/>
      <c r="IO55" s="4734"/>
      <c r="IP55" s="4735"/>
      <c r="IQ55" s="4736"/>
      <c r="IR55" s="4737"/>
      <c r="IS55" s="4738"/>
      <c r="IT55" s="4739"/>
      <c r="IU55" s="4740"/>
      <c r="IV55" s="4741"/>
      <c r="IW55" s="4742"/>
      <c r="IX55" s="4743"/>
      <c r="IY55" s="4744"/>
      <c r="IZ55" s="4745"/>
      <c r="JA55" s="4746"/>
      <c r="JB55" s="4747"/>
      <c r="JC55" s="4748"/>
      <c r="JD55" s="4749"/>
      <c r="JE55" s="4750"/>
      <c r="JF55" s="4751"/>
      <c r="JG55" s="4752"/>
      <c r="JH55" s="4753"/>
      <c r="JI55" s="4754"/>
      <c r="JJ55" s="4755"/>
      <c r="JK55" s="4756"/>
      <c r="JL55" s="4757"/>
      <c r="JM55" s="4758"/>
      <c r="JN55" s="4759"/>
      <c r="JO55" s="4760"/>
      <c r="JP55" s="4761"/>
      <c r="JQ55" s="4762"/>
      <c r="JR55" s="4763"/>
      <c r="JS55" s="4764"/>
      <c r="JT55" s="4765"/>
      <c r="JU55" s="4766"/>
      <c r="JV55" s="4767"/>
      <c r="JW55" s="4768"/>
      <c r="JX55" s="4769"/>
      <c r="JY55" s="4770"/>
      <c r="JZ55" s="4771"/>
      <c r="KA55" s="4772"/>
      <c r="KB55" s="4773"/>
      <c r="KC55" s="4774"/>
      <c r="KD55" s="4775"/>
      <c r="KE55" s="4776"/>
      <c r="KF55" s="4777"/>
      <c r="KG55" s="4778"/>
      <c r="KH55" s="4779"/>
      <c r="KI55" s="4780"/>
      <c r="KJ55" s="4781"/>
      <c r="KK55" s="4782"/>
      <c r="KL55" s="4783"/>
      <c r="KM55" s="4784"/>
      <c r="KN55" s="4785"/>
      <c r="KO55" s="4786"/>
      <c r="KP55" s="4787"/>
      <c r="KQ55" s="4788"/>
      <c r="KR55" s="4194"/>
      <c r="KS55" s="4495"/>
      <c r="KT55" s="4495" t="str">
        <f>IF(T55="","",T55)</f>
        <v>Добавить вид теплоносителя (параметры теплоносителя)</v>
      </c>
      <c r="KU55" s="4495"/>
      <c r="KV55" s="4495"/>
    </row>
    <row customHeight="1" ht="11.25">
      <c r="A56" s="1393" t="s">
        <v>164</v>
      </c>
      <c r="B56" s="1393" t="s">
        <v>165</v>
      </c>
      <c r="C56" s="1393" t="s">
        <v>166</v>
      </c>
      <c r="D56" s="1393" t="s">
        <v>167</v>
      </c>
      <c r="E56" s="2108"/>
      <c r="F56" s="2108"/>
      <c r="G56" s="2108"/>
      <c r="H56" s="2108"/>
      <c r="I56" s="2109"/>
      <c r="J56" s="1393"/>
      <c r="K56" s="1393"/>
      <c r="L56" s="1394"/>
      <c r="P56" s="2111"/>
      <c r="Q56" s="1361"/>
      <c r="R56" s="352"/>
      <c r="S56" s="1308"/>
      <c r="T56" s="275" t="s">
        <v>406</v>
      </c>
      <c r="U56" s="367"/>
      <c r="V56" s="367"/>
      <c r="W56" s="367"/>
      <c r="X56" s="367"/>
      <c r="Y56" s="367"/>
      <c r="Z56" s="367"/>
      <c r="AA56" s="367"/>
      <c r="AB56" s="367"/>
      <c r="AC56" s="366"/>
      <c r="AD56" s="367"/>
      <c r="AE56" s="367"/>
      <c r="AF56" s="367"/>
      <c r="AG56" s="367"/>
      <c r="AH56" s="367"/>
      <c r="AI56" s="367"/>
      <c r="AJ56" s="367"/>
      <c r="AK56" s="366"/>
      <c r="AL56" s="4789"/>
      <c r="AM56" s="4790"/>
      <c r="AN56" s="4791"/>
      <c r="AO56" s="4792"/>
      <c r="AP56" s="4793"/>
      <c r="AQ56" s="4794"/>
      <c r="AR56" s="4795"/>
      <c r="AS56" s="4796"/>
      <c r="AT56" s="4797"/>
      <c r="AU56" s="4798"/>
      <c r="AV56" s="4799"/>
      <c r="AW56" s="4800"/>
      <c r="AX56" s="4801"/>
      <c r="AY56" s="4802"/>
      <c r="AZ56" s="4803"/>
      <c r="BA56" s="4804"/>
      <c r="BB56" s="4805"/>
      <c r="BC56" s="4806"/>
      <c r="BD56" s="4807"/>
      <c r="BE56" s="4808"/>
      <c r="BF56" s="4809"/>
      <c r="BG56" s="4810"/>
      <c r="BH56" s="4811"/>
      <c r="BI56" s="4812"/>
      <c r="BJ56" s="4813"/>
      <c r="BK56" s="4814"/>
      <c r="BL56" s="4815"/>
      <c r="BM56" s="4816"/>
      <c r="BN56" s="4817"/>
      <c r="BO56" s="4818"/>
      <c r="BP56" s="4819"/>
      <c r="BQ56" s="4820"/>
      <c r="BR56" s="4821"/>
      <c r="BS56" s="4822"/>
      <c r="BT56" s="4823"/>
      <c r="BU56" s="4824"/>
      <c r="BV56" s="4825"/>
      <c r="BW56" s="4826"/>
      <c r="BX56" s="4827"/>
      <c r="BY56" s="4828"/>
      <c r="BZ56" s="4829"/>
      <c r="CA56" s="4830"/>
      <c r="CB56" s="4831"/>
      <c r="CC56" s="4832"/>
      <c r="CD56" s="4833"/>
      <c r="CE56" s="4834"/>
      <c r="CF56" s="4835"/>
      <c r="CG56" s="4836"/>
      <c r="CH56" s="4837"/>
      <c r="CI56" s="4838"/>
      <c r="CJ56" s="4839"/>
      <c r="CK56" s="4840"/>
      <c r="CL56" s="4841"/>
      <c r="CM56" s="4842"/>
      <c r="CN56" s="4843"/>
      <c r="CO56" s="4844"/>
      <c r="CP56" s="4845"/>
      <c r="CQ56" s="4846"/>
      <c r="CR56" s="4847"/>
      <c r="CS56" s="4848"/>
      <c r="CT56" s="4849"/>
      <c r="CU56" s="4850"/>
      <c r="CV56" s="4851"/>
      <c r="CW56" s="4852"/>
      <c r="CX56" s="4853"/>
      <c r="CY56" s="4854"/>
      <c r="CZ56" s="4855"/>
      <c r="DA56" s="4856"/>
      <c r="DB56" s="4857"/>
      <c r="DC56" s="4858"/>
      <c r="DD56" s="4859"/>
      <c r="DE56" s="4860"/>
      <c r="DF56" s="4861"/>
      <c r="DG56" s="4862"/>
      <c r="DH56" s="4863"/>
      <c r="DI56" s="4864"/>
      <c r="DJ56" s="4865"/>
      <c r="DK56" s="4866"/>
      <c r="DL56" s="4867"/>
      <c r="DM56" s="4868"/>
      <c r="DN56" s="4869"/>
      <c r="DO56" s="4870"/>
      <c r="DP56" s="4871"/>
      <c r="DQ56" s="4872"/>
      <c r="DR56" s="4873"/>
      <c r="DS56" s="4874"/>
      <c r="DT56" s="4875"/>
      <c r="DU56" s="4876"/>
      <c r="DV56" s="4877"/>
      <c r="DW56" s="4878"/>
      <c r="DX56" s="4879"/>
      <c r="DY56" s="4880"/>
      <c r="DZ56" s="4881"/>
      <c r="EA56" s="4882"/>
      <c r="EB56" s="4883"/>
      <c r="EC56" s="4884"/>
      <c r="ED56" s="4885"/>
      <c r="EE56" s="4886"/>
      <c r="EF56" s="4887"/>
      <c r="EG56" s="4888"/>
      <c r="EH56" s="4889"/>
      <c r="EI56" s="4890"/>
      <c r="EJ56" s="4891"/>
      <c r="EK56" s="4892"/>
      <c r="EL56" s="4893"/>
      <c r="EM56" s="4894"/>
      <c r="EN56" s="4895"/>
      <c r="EO56" s="4896"/>
      <c r="EP56" s="4897"/>
      <c r="EQ56" s="4898"/>
      <c r="ER56" s="4899"/>
      <c r="ES56" s="4900"/>
      <c r="ET56" s="4901"/>
      <c r="EU56" s="4902"/>
      <c r="EV56" s="4903"/>
      <c r="EW56" s="4904"/>
      <c r="EX56" s="4905"/>
      <c r="EY56" s="4906"/>
      <c r="EZ56" s="4907"/>
      <c r="FA56" s="4908"/>
      <c r="FB56" s="4909"/>
      <c r="FC56" s="4910"/>
      <c r="FD56" s="4911"/>
      <c r="FE56" s="4912"/>
      <c r="FF56" s="4913"/>
      <c r="FG56" s="4914"/>
      <c r="FH56" s="4915"/>
      <c r="FI56" s="4916"/>
      <c r="FJ56" s="4917"/>
      <c r="FK56" s="4918"/>
      <c r="FL56" s="4919"/>
      <c r="FM56" s="4920"/>
      <c r="FN56" s="4921"/>
      <c r="FO56" s="4922"/>
      <c r="FP56" s="4923"/>
      <c r="FQ56" s="4924"/>
      <c r="FR56" s="4925"/>
      <c r="FS56" s="4926"/>
      <c r="FT56" s="4927"/>
      <c r="FU56" s="4928"/>
      <c r="FV56" s="4929"/>
      <c r="FW56" s="4930"/>
      <c r="FX56" s="4931"/>
      <c r="FY56" s="4932"/>
      <c r="FZ56" s="4933"/>
      <c r="GA56" s="4934"/>
      <c r="GB56" s="4935"/>
      <c r="GC56" s="4936"/>
      <c r="GD56" s="4937"/>
      <c r="GE56" s="4938"/>
      <c r="GF56" s="4939"/>
      <c r="GG56" s="4940"/>
      <c r="GH56" s="4941"/>
      <c r="GI56" s="4942"/>
      <c r="GJ56" s="4943"/>
      <c r="GK56" s="4944"/>
      <c r="GL56" s="4945"/>
      <c r="GM56" s="4946"/>
      <c r="GN56" s="4947"/>
      <c r="GO56" s="4948"/>
      <c r="GP56" s="4949"/>
      <c r="GQ56" s="4950"/>
      <c r="GR56" s="4951"/>
      <c r="GS56" s="4952"/>
      <c r="GT56" s="4953"/>
      <c r="GU56" s="4954"/>
      <c r="GV56" s="4955"/>
      <c r="GW56" s="4956"/>
      <c r="GX56" s="4957"/>
      <c r="GY56" s="4958"/>
      <c r="GZ56" s="4959"/>
      <c r="HA56" s="4960"/>
      <c r="HB56" s="4961"/>
      <c r="HC56" s="4962"/>
      <c r="HD56" s="4963"/>
      <c r="HE56" s="4964"/>
      <c r="HF56" s="4965"/>
      <c r="HG56" s="4966"/>
      <c r="HH56" s="4967"/>
      <c r="HI56" s="4968"/>
      <c r="HJ56" s="4969"/>
      <c r="HK56" s="4970"/>
      <c r="HL56" s="4971"/>
      <c r="HM56" s="4972"/>
      <c r="HN56" s="4973"/>
      <c r="HO56" s="4974"/>
      <c r="HP56" s="4975"/>
      <c r="HQ56" s="4976"/>
      <c r="HR56" s="4977"/>
      <c r="HS56" s="4978"/>
      <c r="HT56" s="4979"/>
      <c r="HU56" s="4980"/>
      <c r="HV56" s="4981"/>
      <c r="HW56" s="4982"/>
      <c r="HX56" s="4983"/>
      <c r="HY56" s="4984"/>
      <c r="HZ56" s="4985"/>
      <c r="IA56" s="4986"/>
      <c r="IB56" s="4987"/>
      <c r="IC56" s="4988"/>
      <c r="ID56" s="4989"/>
      <c r="IE56" s="4990"/>
      <c r="IF56" s="4991"/>
      <c r="IG56" s="4992"/>
      <c r="IH56" s="4993"/>
      <c r="II56" s="4994"/>
      <c r="IJ56" s="4995"/>
      <c r="IK56" s="4996"/>
      <c r="IL56" s="4997"/>
      <c r="IM56" s="4998"/>
      <c r="IN56" s="4999"/>
      <c r="IO56" s="5000"/>
      <c r="IP56" s="5001"/>
      <c r="IQ56" s="5002"/>
      <c r="IR56" s="5003"/>
      <c r="IS56" s="5004"/>
      <c r="IT56" s="5005"/>
      <c r="IU56" s="5006"/>
      <c r="IV56" s="5007"/>
      <c r="IW56" s="5008"/>
      <c r="IX56" s="5009"/>
      <c r="IY56" s="5010"/>
      <c r="IZ56" s="5011"/>
      <c r="JA56" s="5012"/>
      <c r="JB56" s="5013"/>
      <c r="JC56" s="5014"/>
      <c r="JD56" s="5015"/>
      <c r="JE56" s="5016"/>
      <c r="JF56" s="5017"/>
      <c r="JG56" s="5018"/>
      <c r="JH56" s="5019"/>
      <c r="JI56" s="5020"/>
      <c r="JJ56" s="5021"/>
      <c r="JK56" s="5022"/>
      <c r="JL56" s="5023"/>
      <c r="JM56" s="5024"/>
      <c r="JN56" s="5025"/>
      <c r="JO56" s="5026"/>
      <c r="JP56" s="5027"/>
      <c r="JQ56" s="5028"/>
      <c r="JR56" s="5029"/>
      <c r="JS56" s="5030"/>
      <c r="JT56" s="5031"/>
      <c r="JU56" s="5032"/>
      <c r="JV56" s="5033"/>
      <c r="JW56" s="5034"/>
      <c r="JX56" s="5035"/>
      <c r="JY56" s="5036"/>
      <c r="JZ56" s="5037"/>
      <c r="KA56" s="5038"/>
      <c r="KB56" s="5039"/>
      <c r="KC56" s="5040"/>
      <c r="KD56" s="5041"/>
      <c r="KE56" s="5042"/>
      <c r="KF56" s="5043"/>
      <c r="KG56" s="5044"/>
      <c r="KH56" s="5045"/>
      <c r="KI56" s="5046"/>
      <c r="KJ56" s="5047"/>
      <c r="KK56" s="5048"/>
      <c r="KL56" s="5049"/>
      <c r="KM56" s="5050"/>
      <c r="KN56" s="5051"/>
      <c r="KO56" s="5052"/>
      <c r="KP56" s="367"/>
      <c r="KQ56" s="291"/>
      <c r="KS56" s="506"/>
      <c r="KT56" s="506" t="str">
        <f>IF(T56="","",T56)</f>
        <v>Добавить группу потребителей</v>
      </c>
      <c r="KU56" s="506"/>
      <c r="KV56" s="506"/>
    </row>
    <row customHeight="1" ht="14.25">
      <c r="A57" s="1393" t="s">
        <v>164</v>
      </c>
      <c r="B57" s="1393" t="s">
        <v>165</v>
      </c>
      <c r="C57" s="1393" t="s">
        <v>166</v>
      </c>
      <c r="D57" s="1393" t="s">
        <v>167</v>
      </c>
      <c r="E57" s="2108"/>
      <c r="F57" s="2108"/>
      <c r="G57" s="2108"/>
      <c r="H57" s="2107"/>
      <c r="I57" s="1393"/>
      <c r="J57" s="1393"/>
      <c r="K57" s="1393"/>
      <c r="L57" s="1394"/>
      <c r="M57" s="1395"/>
      <c r="N57" s="1395"/>
      <c r="O57" s="543"/>
      <c r="P57" s="356"/>
      <c r="Q57" s="376"/>
      <c r="R57" s="351"/>
      <c r="S57" s="1308"/>
      <c r="T57" s="364" t="s">
        <v>407</v>
      </c>
      <c r="U57" s="367"/>
      <c r="V57" s="367"/>
      <c r="W57" s="367"/>
      <c r="X57" s="367"/>
      <c r="Y57" s="367"/>
      <c r="Z57" s="367"/>
      <c r="AA57" s="367"/>
      <c r="AB57" s="367"/>
      <c r="AC57" s="366"/>
      <c r="AD57" s="367"/>
      <c r="AE57" s="367"/>
      <c r="AF57" s="367"/>
      <c r="AG57" s="367"/>
      <c r="AH57" s="367"/>
      <c r="AI57" s="367"/>
      <c r="AJ57" s="367"/>
      <c r="AK57" s="366"/>
      <c r="AL57" s="5053"/>
      <c r="AM57" s="5054"/>
      <c r="AN57" s="5055"/>
      <c r="AO57" s="5056"/>
      <c r="AP57" s="5057"/>
      <c r="AQ57" s="5058"/>
      <c r="AR57" s="5059"/>
      <c r="AS57" s="5060"/>
      <c r="AT57" s="5061"/>
      <c r="AU57" s="5062"/>
      <c r="AV57" s="5063"/>
      <c r="AW57" s="5064"/>
      <c r="AX57" s="5065"/>
      <c r="AY57" s="5066"/>
      <c r="AZ57" s="5067"/>
      <c r="BA57" s="5068"/>
      <c r="BB57" s="5069"/>
      <c r="BC57" s="5070"/>
      <c r="BD57" s="5071"/>
      <c r="BE57" s="5072"/>
      <c r="BF57" s="5073"/>
      <c r="BG57" s="5074"/>
      <c r="BH57" s="5075"/>
      <c r="BI57" s="5076"/>
      <c r="BJ57" s="5077"/>
      <c r="BK57" s="5078"/>
      <c r="BL57" s="5079"/>
      <c r="BM57" s="5080"/>
      <c r="BN57" s="5081"/>
      <c r="BO57" s="5082"/>
      <c r="BP57" s="5083"/>
      <c r="BQ57" s="5084"/>
      <c r="BR57" s="5085"/>
      <c r="BS57" s="5086"/>
      <c r="BT57" s="5087"/>
      <c r="BU57" s="5088"/>
      <c r="BV57" s="5089"/>
      <c r="BW57" s="5090"/>
      <c r="BX57" s="5091"/>
      <c r="BY57" s="5092"/>
      <c r="BZ57" s="5093"/>
      <c r="CA57" s="5094"/>
      <c r="CB57" s="5095"/>
      <c r="CC57" s="5096"/>
      <c r="CD57" s="5097"/>
      <c r="CE57" s="5098"/>
      <c r="CF57" s="5099"/>
      <c r="CG57" s="5100"/>
      <c r="CH57" s="5101"/>
      <c r="CI57" s="5102"/>
      <c r="CJ57" s="5103"/>
      <c r="CK57" s="5104"/>
      <c r="CL57" s="5105"/>
      <c r="CM57" s="5106"/>
      <c r="CN57" s="5107"/>
      <c r="CO57" s="5108"/>
      <c r="CP57" s="5109"/>
      <c r="CQ57" s="5110"/>
      <c r="CR57" s="5111"/>
      <c r="CS57" s="5112"/>
      <c r="CT57" s="5113"/>
      <c r="CU57" s="5114"/>
      <c r="CV57" s="5115"/>
      <c r="CW57" s="5116"/>
      <c r="CX57" s="5117"/>
      <c r="CY57" s="5118"/>
      <c r="CZ57" s="5119"/>
      <c r="DA57" s="5120"/>
      <c r="DB57" s="5121"/>
      <c r="DC57" s="5122"/>
      <c r="DD57" s="5123"/>
      <c r="DE57" s="5124"/>
      <c r="DF57" s="5125"/>
      <c r="DG57" s="5126"/>
      <c r="DH57" s="5127"/>
      <c r="DI57" s="5128"/>
      <c r="DJ57" s="5129"/>
      <c r="DK57" s="5130"/>
      <c r="DL57" s="5131"/>
      <c r="DM57" s="5132"/>
      <c r="DN57" s="5133"/>
      <c r="DO57" s="5134"/>
      <c r="DP57" s="5135"/>
      <c r="DQ57" s="5136"/>
      <c r="DR57" s="5137"/>
      <c r="DS57" s="5138"/>
      <c r="DT57" s="5139"/>
      <c r="DU57" s="5140"/>
      <c r="DV57" s="5141"/>
      <c r="DW57" s="5142"/>
      <c r="DX57" s="5143"/>
      <c r="DY57" s="5144"/>
      <c r="DZ57" s="5145"/>
      <c r="EA57" s="5146"/>
      <c r="EB57" s="5147"/>
      <c r="EC57" s="5148"/>
      <c r="ED57" s="5149"/>
      <c r="EE57" s="5150"/>
      <c r="EF57" s="5151"/>
      <c r="EG57" s="5152"/>
      <c r="EH57" s="5153"/>
      <c r="EI57" s="5154"/>
      <c r="EJ57" s="5155"/>
      <c r="EK57" s="5156"/>
      <c r="EL57" s="5157"/>
      <c r="EM57" s="5158"/>
      <c r="EN57" s="5159"/>
      <c r="EO57" s="5160"/>
      <c r="EP57" s="5161"/>
      <c r="EQ57" s="5162"/>
      <c r="ER57" s="5163"/>
      <c r="ES57" s="5164"/>
      <c r="ET57" s="5165"/>
      <c r="EU57" s="5166"/>
      <c r="EV57" s="5167"/>
      <c r="EW57" s="5168"/>
      <c r="EX57" s="5169"/>
      <c r="EY57" s="5170"/>
      <c r="EZ57" s="5171"/>
      <c r="FA57" s="5172"/>
      <c r="FB57" s="5173"/>
      <c r="FC57" s="5174"/>
      <c r="FD57" s="5175"/>
      <c r="FE57" s="5176"/>
      <c r="FF57" s="5177"/>
      <c r="FG57" s="5178"/>
      <c r="FH57" s="5179"/>
      <c r="FI57" s="5180"/>
      <c r="FJ57" s="5181"/>
      <c r="FK57" s="5182"/>
      <c r="FL57" s="5183"/>
      <c r="FM57" s="5184"/>
      <c r="FN57" s="5185"/>
      <c r="FO57" s="5186"/>
      <c r="FP57" s="5187"/>
      <c r="FQ57" s="5188"/>
      <c r="FR57" s="5189"/>
      <c r="FS57" s="5190"/>
      <c r="FT57" s="5191"/>
      <c r="FU57" s="5192"/>
      <c r="FV57" s="5193"/>
      <c r="FW57" s="5194"/>
      <c r="FX57" s="5195"/>
      <c r="FY57" s="5196"/>
      <c r="FZ57" s="5197"/>
      <c r="GA57" s="5198"/>
      <c r="GB57" s="5199"/>
      <c r="GC57" s="5200"/>
      <c r="GD57" s="5201"/>
      <c r="GE57" s="5202"/>
      <c r="GF57" s="5203"/>
      <c r="GG57" s="5204"/>
      <c r="GH57" s="5205"/>
      <c r="GI57" s="5206"/>
      <c r="GJ57" s="5207"/>
      <c r="GK57" s="5208"/>
      <c r="GL57" s="5209"/>
      <c r="GM57" s="5210"/>
      <c r="GN57" s="5211"/>
      <c r="GO57" s="5212"/>
      <c r="GP57" s="5213"/>
      <c r="GQ57" s="5214"/>
      <c r="GR57" s="5215"/>
      <c r="GS57" s="5216"/>
      <c r="GT57" s="5217"/>
      <c r="GU57" s="5218"/>
      <c r="GV57" s="5219"/>
      <c r="GW57" s="5220"/>
      <c r="GX57" s="5221"/>
      <c r="GY57" s="5222"/>
      <c r="GZ57" s="5223"/>
      <c r="HA57" s="5224"/>
      <c r="HB57" s="5225"/>
      <c r="HC57" s="5226"/>
      <c r="HD57" s="5227"/>
      <c r="HE57" s="5228"/>
      <c r="HF57" s="5229"/>
      <c r="HG57" s="5230"/>
      <c r="HH57" s="5231"/>
      <c r="HI57" s="5232"/>
      <c r="HJ57" s="5233"/>
      <c r="HK57" s="5234"/>
      <c r="HL57" s="5235"/>
      <c r="HM57" s="5236"/>
      <c r="HN57" s="5237"/>
      <c r="HO57" s="5238"/>
      <c r="HP57" s="5239"/>
      <c r="HQ57" s="5240"/>
      <c r="HR57" s="5241"/>
      <c r="HS57" s="5242"/>
      <c r="HT57" s="5243"/>
      <c r="HU57" s="5244"/>
      <c r="HV57" s="5245"/>
      <c r="HW57" s="5246"/>
      <c r="HX57" s="5247"/>
      <c r="HY57" s="5248"/>
      <c r="HZ57" s="5249"/>
      <c r="IA57" s="5250"/>
      <c r="IB57" s="5251"/>
      <c r="IC57" s="5252"/>
      <c r="ID57" s="5253"/>
      <c r="IE57" s="5254"/>
      <c r="IF57" s="5255"/>
      <c r="IG57" s="5256"/>
      <c r="IH57" s="5257"/>
      <c r="II57" s="5258"/>
      <c r="IJ57" s="5259"/>
      <c r="IK57" s="5260"/>
      <c r="IL57" s="5261"/>
      <c r="IM57" s="5262"/>
      <c r="IN57" s="5263"/>
      <c r="IO57" s="5264"/>
      <c r="IP57" s="5265"/>
      <c r="IQ57" s="5266"/>
      <c r="IR57" s="5267"/>
      <c r="IS57" s="5268"/>
      <c r="IT57" s="5269"/>
      <c r="IU57" s="5270"/>
      <c r="IV57" s="5271"/>
      <c r="IW57" s="5272"/>
      <c r="IX57" s="5273"/>
      <c r="IY57" s="5274"/>
      <c r="IZ57" s="5275"/>
      <c r="JA57" s="5276"/>
      <c r="JB57" s="5277"/>
      <c r="JC57" s="5278"/>
      <c r="JD57" s="5279"/>
      <c r="JE57" s="5280"/>
      <c r="JF57" s="5281"/>
      <c r="JG57" s="5282"/>
      <c r="JH57" s="5283"/>
      <c r="JI57" s="5284"/>
      <c r="JJ57" s="5285"/>
      <c r="JK57" s="5286"/>
      <c r="JL57" s="5287"/>
      <c r="JM57" s="5288"/>
      <c r="JN57" s="5289"/>
      <c r="JO57" s="5290"/>
      <c r="JP57" s="5291"/>
      <c r="JQ57" s="5292"/>
      <c r="JR57" s="5293"/>
      <c r="JS57" s="5294"/>
      <c r="JT57" s="5295"/>
      <c r="JU57" s="5296"/>
      <c r="JV57" s="5297"/>
      <c r="JW57" s="5298"/>
      <c r="JX57" s="5299"/>
      <c r="JY57" s="5300"/>
      <c r="JZ57" s="5301"/>
      <c r="KA57" s="5302"/>
      <c r="KB57" s="5303"/>
      <c r="KC57" s="5304"/>
      <c r="KD57" s="5305"/>
      <c r="KE57" s="5306"/>
      <c r="KF57" s="5307"/>
      <c r="KG57" s="5308"/>
      <c r="KH57" s="5309"/>
      <c r="KI57" s="5310"/>
      <c r="KJ57" s="5311"/>
      <c r="KK57" s="5312"/>
      <c r="KL57" s="5313"/>
      <c r="KM57" s="5314"/>
      <c r="KN57" s="5315"/>
      <c r="KO57" s="5316"/>
      <c r="KP57" s="367"/>
      <c r="KQ57" s="291"/>
      <c r="KS57" s="506"/>
      <c r="KT57" s="506" t="str">
        <f>IF(T57="","",T57)</f>
        <v>Добавить схему подключения</v>
      </c>
      <c r="KU57" s="506"/>
      <c r="KV57" s="506"/>
    </row>
    <row s="3274" customFormat="1" customHeight="1" ht="0.75">
      <c r="A58" s="1373" t="s">
        <v>164</v>
      </c>
      <c r="B58" s="1373" t="s">
        <v>165</v>
      </c>
      <c r="C58" s="1373" t="s">
        <v>166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4184"/>
      <c r="AM58" s="4184"/>
      <c r="AN58" s="4184"/>
      <c r="AO58" s="4184"/>
      <c r="AP58" s="4184"/>
      <c r="AQ58" s="4184"/>
      <c r="AR58" s="4184"/>
      <c r="AS58" s="4184"/>
      <c r="AT58" s="4184"/>
      <c r="AU58" s="4184"/>
      <c r="AV58" s="4184"/>
      <c r="AW58" s="4184"/>
      <c r="AX58" s="4184"/>
      <c r="AY58" s="4184"/>
      <c r="AZ58" s="4184"/>
      <c r="BA58" s="4184"/>
      <c r="BB58" s="4184"/>
      <c r="BC58" s="4184"/>
      <c r="BD58" s="4184"/>
      <c r="BE58" s="4184"/>
      <c r="BF58" s="4184"/>
      <c r="BG58" s="4184"/>
      <c r="BH58" s="4184"/>
      <c r="BI58" s="4184"/>
      <c r="BJ58" s="4184"/>
      <c r="BK58" s="4184"/>
      <c r="BL58" s="4184"/>
      <c r="BM58" s="4184"/>
      <c r="BN58" s="4184"/>
      <c r="BO58" s="4184"/>
      <c r="BP58" s="4184"/>
      <c r="BQ58" s="4184"/>
      <c r="BR58" s="4184"/>
      <c r="BS58" s="4184"/>
      <c r="BT58" s="4184"/>
      <c r="BU58" s="4184"/>
      <c r="BV58" s="4184"/>
      <c r="BW58" s="4184"/>
      <c r="BX58" s="4184"/>
      <c r="BY58" s="4184"/>
      <c r="BZ58" s="4184"/>
      <c r="CA58" s="4184"/>
      <c r="CB58" s="4184"/>
      <c r="CC58" s="4184"/>
      <c r="CD58" s="4184"/>
      <c r="CE58" s="4184"/>
      <c r="CF58" s="4184"/>
      <c r="CG58" s="4184"/>
      <c r="CH58" s="4184"/>
      <c r="CI58" s="4184"/>
      <c r="CJ58" s="4184"/>
      <c r="CK58" s="4184"/>
      <c r="CL58" s="4184"/>
      <c r="CM58" s="4184"/>
      <c r="CN58" s="4184"/>
      <c r="CO58" s="4184"/>
      <c r="CP58" s="4184"/>
      <c r="CQ58" s="4184"/>
      <c r="CR58" s="4184"/>
      <c r="CS58" s="4184"/>
      <c r="CT58" s="4184"/>
      <c r="CU58" s="4184"/>
      <c r="CV58" s="4184"/>
      <c r="CW58" s="4184"/>
      <c r="CX58" s="4184"/>
      <c r="CY58" s="4184"/>
      <c r="CZ58" s="4184"/>
      <c r="DA58" s="4184"/>
      <c r="DB58" s="4184"/>
      <c r="DC58" s="4184"/>
      <c r="DD58" s="4184"/>
      <c r="DE58" s="4184"/>
      <c r="DF58" s="4184"/>
      <c r="DG58" s="4184"/>
      <c r="DH58" s="4184"/>
      <c r="DI58" s="4184"/>
      <c r="DJ58" s="4184"/>
      <c r="DK58" s="4184"/>
      <c r="DL58" s="4184"/>
      <c r="DM58" s="4184"/>
      <c r="DN58" s="4184"/>
      <c r="DO58" s="4184"/>
      <c r="DP58" s="4184"/>
      <c r="DQ58" s="4184"/>
      <c r="DR58" s="4184"/>
      <c r="DS58" s="4184"/>
      <c r="DT58" s="4184"/>
      <c r="DU58" s="4184"/>
      <c r="DV58" s="4184"/>
      <c r="DW58" s="4184"/>
      <c r="DX58" s="4184"/>
      <c r="DY58" s="4184"/>
      <c r="DZ58" s="4184"/>
      <c r="EA58" s="4184"/>
      <c r="EB58" s="4184"/>
      <c r="EC58" s="4184"/>
      <c r="ED58" s="4184"/>
      <c r="EE58" s="4184"/>
      <c r="EF58" s="4184"/>
      <c r="EG58" s="4184"/>
      <c r="EH58" s="4184"/>
      <c r="EI58" s="4184"/>
      <c r="EJ58" s="4184"/>
      <c r="EK58" s="4184"/>
      <c r="EL58" s="4184"/>
      <c r="EM58" s="4184"/>
      <c r="EN58" s="4184"/>
      <c r="EO58" s="4184"/>
      <c r="EP58" s="4184"/>
      <c r="EQ58" s="4184"/>
      <c r="ER58" s="4184"/>
      <c r="ES58" s="4184"/>
      <c r="ET58" s="4184"/>
      <c r="EU58" s="4184"/>
      <c r="EV58" s="4184"/>
      <c r="EW58" s="4184"/>
      <c r="EX58" s="4184"/>
      <c r="EY58" s="4184"/>
      <c r="EZ58" s="4184"/>
      <c r="FA58" s="4184"/>
      <c r="FB58" s="4184"/>
      <c r="FC58" s="4184"/>
      <c r="FD58" s="4184"/>
      <c r="FE58" s="4184"/>
      <c r="FF58" s="4184"/>
      <c r="FG58" s="4184"/>
      <c r="FH58" s="4184"/>
      <c r="FI58" s="4184"/>
      <c r="FJ58" s="4184"/>
      <c r="FK58" s="4184"/>
      <c r="FL58" s="4184"/>
      <c r="FM58" s="4184"/>
      <c r="FN58" s="4184"/>
      <c r="FO58" s="4184"/>
      <c r="FP58" s="4184"/>
      <c r="FQ58" s="4184"/>
      <c r="FR58" s="4184"/>
      <c r="FS58" s="4184"/>
      <c r="FT58" s="4184"/>
      <c r="FU58" s="4184"/>
      <c r="FV58" s="4184"/>
      <c r="FW58" s="4184"/>
      <c r="FX58" s="4184"/>
      <c r="FY58" s="4184"/>
      <c r="FZ58" s="4184"/>
      <c r="GA58" s="4184"/>
      <c r="GB58" s="4184"/>
      <c r="GC58" s="4184"/>
      <c r="GD58" s="4184"/>
      <c r="GE58" s="4184"/>
      <c r="GF58" s="4184"/>
      <c r="GG58" s="4184"/>
      <c r="GH58" s="4184"/>
      <c r="GI58" s="4184"/>
      <c r="GJ58" s="4184"/>
      <c r="GK58" s="4184"/>
      <c r="GL58" s="4184"/>
      <c r="GM58" s="4184"/>
      <c r="GN58" s="4184"/>
      <c r="GO58" s="4184"/>
      <c r="GP58" s="4184"/>
      <c r="GQ58" s="4184"/>
      <c r="GR58" s="4184"/>
      <c r="GS58" s="4184"/>
      <c r="GT58" s="4184"/>
      <c r="GU58" s="4184"/>
      <c r="GV58" s="4184"/>
      <c r="GW58" s="4184"/>
      <c r="GX58" s="4184"/>
      <c r="GY58" s="4184"/>
      <c r="GZ58" s="4184"/>
      <c r="HA58" s="4184"/>
      <c r="HB58" s="4184"/>
      <c r="HC58" s="4184"/>
      <c r="HD58" s="4184"/>
      <c r="HE58" s="4184"/>
      <c r="HF58" s="4184"/>
      <c r="HG58" s="4184"/>
      <c r="HH58" s="4184"/>
      <c r="HI58" s="4184"/>
      <c r="HJ58" s="4184"/>
      <c r="HK58" s="4184"/>
      <c r="HL58" s="4184"/>
      <c r="HM58" s="4184"/>
      <c r="HN58" s="4184"/>
      <c r="HO58" s="4184"/>
      <c r="HP58" s="4184"/>
      <c r="HQ58" s="4184"/>
      <c r="HR58" s="4184"/>
      <c r="HS58" s="4184"/>
      <c r="HT58" s="4184"/>
      <c r="HU58" s="4184"/>
      <c r="HV58" s="4184"/>
      <c r="HW58" s="4184"/>
      <c r="HX58" s="4184"/>
      <c r="HY58" s="4184"/>
      <c r="HZ58" s="4184"/>
      <c r="IA58" s="4184"/>
      <c r="IB58" s="4184"/>
      <c r="IC58" s="4184"/>
      <c r="ID58" s="4184"/>
      <c r="IE58" s="4184"/>
      <c r="IF58" s="4184"/>
      <c r="IG58" s="4184"/>
      <c r="IH58" s="4184"/>
      <c r="II58" s="4184"/>
      <c r="IJ58" s="4184"/>
      <c r="IK58" s="4184"/>
      <c r="IL58" s="4184"/>
      <c r="IM58" s="4184"/>
      <c r="IN58" s="4184"/>
      <c r="IO58" s="4184"/>
      <c r="IP58" s="4184"/>
      <c r="IQ58" s="4184"/>
      <c r="IR58" s="4184"/>
      <c r="IS58" s="4184"/>
      <c r="IT58" s="4184"/>
      <c r="IU58" s="4184"/>
      <c r="IV58" s="4184"/>
      <c r="IW58" s="4184"/>
      <c r="IX58" s="4184"/>
      <c r="IY58" s="4184"/>
      <c r="IZ58" s="4184"/>
      <c r="JA58" s="4184"/>
      <c r="JB58" s="4184"/>
      <c r="JC58" s="4184"/>
      <c r="JD58" s="4184"/>
      <c r="JE58" s="4184"/>
      <c r="JF58" s="4184"/>
      <c r="JG58" s="4184"/>
      <c r="JH58" s="4184"/>
      <c r="JI58" s="4184"/>
      <c r="JJ58" s="4184"/>
      <c r="JK58" s="4184"/>
      <c r="JL58" s="4184"/>
      <c r="JM58" s="4184"/>
      <c r="JN58" s="4184"/>
      <c r="JO58" s="4184"/>
      <c r="JP58" s="4184"/>
      <c r="JQ58" s="4184"/>
      <c r="JR58" s="4184"/>
      <c r="JS58" s="4184"/>
      <c r="JT58" s="4184"/>
      <c r="JU58" s="4184"/>
      <c r="JV58" s="4184"/>
      <c r="JW58" s="4184"/>
      <c r="JX58" s="4184"/>
      <c r="JY58" s="4184"/>
      <c r="JZ58" s="4184"/>
      <c r="KA58" s="4184"/>
      <c r="KB58" s="4184"/>
      <c r="KC58" s="4184"/>
      <c r="KD58" s="4184"/>
      <c r="KE58" s="4184"/>
      <c r="KF58" s="4184"/>
      <c r="KG58" s="4184"/>
      <c r="KH58" s="4184"/>
      <c r="KI58" s="4184"/>
      <c r="KJ58" s="4184"/>
      <c r="KK58" s="4184"/>
      <c r="KL58" s="4184"/>
      <c r="KM58" s="4184"/>
      <c r="KN58" s="4184"/>
      <c r="KO58" s="4184"/>
      <c r="KP58" s="1354"/>
      <c r="KQ58" s="1354"/>
      <c r="KS58" s="795"/>
      <c r="KT58" s="795" t="str">
        <f>IF(T58="","",T58)</f>
        <v>Добавить источник для дифференциации</v>
      </c>
      <c r="KU58" s="795"/>
      <c r="KV58" s="795"/>
    </row>
    <row s="3274" customFormat="1" customHeight="1" ht="0.75">
      <c r="A59" s="1373" t="s">
        <v>164</v>
      </c>
      <c r="B59" s="1373" t="s">
        <v>165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4184"/>
      <c r="AM59" s="4184"/>
      <c r="AN59" s="4184"/>
      <c r="AO59" s="4184"/>
      <c r="AP59" s="4184"/>
      <c r="AQ59" s="4184"/>
      <c r="AR59" s="4184"/>
      <c r="AS59" s="4184"/>
      <c r="AT59" s="4184"/>
      <c r="AU59" s="4184"/>
      <c r="AV59" s="4184"/>
      <c r="AW59" s="4184"/>
      <c r="AX59" s="4184"/>
      <c r="AY59" s="4184"/>
      <c r="AZ59" s="4184"/>
      <c r="BA59" s="4184"/>
      <c r="BB59" s="4184"/>
      <c r="BC59" s="4184"/>
      <c r="BD59" s="4184"/>
      <c r="BE59" s="4184"/>
      <c r="BF59" s="4184"/>
      <c r="BG59" s="4184"/>
      <c r="BH59" s="4184"/>
      <c r="BI59" s="4184"/>
      <c r="BJ59" s="4184"/>
      <c r="BK59" s="4184"/>
      <c r="BL59" s="4184"/>
      <c r="BM59" s="4184"/>
      <c r="BN59" s="4184"/>
      <c r="BO59" s="4184"/>
      <c r="BP59" s="4184"/>
      <c r="BQ59" s="4184"/>
      <c r="BR59" s="4184"/>
      <c r="BS59" s="4184"/>
      <c r="BT59" s="4184"/>
      <c r="BU59" s="4184"/>
      <c r="BV59" s="4184"/>
      <c r="BW59" s="4184"/>
      <c r="BX59" s="4184"/>
      <c r="BY59" s="4184"/>
      <c r="BZ59" s="4184"/>
      <c r="CA59" s="4184"/>
      <c r="CB59" s="4184"/>
      <c r="CC59" s="4184"/>
      <c r="CD59" s="4184"/>
      <c r="CE59" s="4184"/>
      <c r="CF59" s="4184"/>
      <c r="CG59" s="4184"/>
      <c r="CH59" s="4184"/>
      <c r="CI59" s="4184"/>
      <c r="CJ59" s="4184"/>
      <c r="CK59" s="4184"/>
      <c r="CL59" s="4184"/>
      <c r="CM59" s="4184"/>
      <c r="CN59" s="4184"/>
      <c r="CO59" s="4184"/>
      <c r="CP59" s="4184"/>
      <c r="CQ59" s="4184"/>
      <c r="CR59" s="4184"/>
      <c r="CS59" s="4184"/>
      <c r="CT59" s="4184"/>
      <c r="CU59" s="4184"/>
      <c r="CV59" s="4184"/>
      <c r="CW59" s="4184"/>
      <c r="CX59" s="4184"/>
      <c r="CY59" s="4184"/>
      <c r="CZ59" s="4184"/>
      <c r="DA59" s="4184"/>
      <c r="DB59" s="4184"/>
      <c r="DC59" s="4184"/>
      <c r="DD59" s="4184"/>
      <c r="DE59" s="4184"/>
      <c r="DF59" s="4184"/>
      <c r="DG59" s="4184"/>
      <c r="DH59" s="4184"/>
      <c r="DI59" s="4184"/>
      <c r="DJ59" s="4184"/>
      <c r="DK59" s="4184"/>
      <c r="DL59" s="4184"/>
      <c r="DM59" s="4184"/>
      <c r="DN59" s="4184"/>
      <c r="DO59" s="4184"/>
      <c r="DP59" s="4184"/>
      <c r="DQ59" s="4184"/>
      <c r="DR59" s="4184"/>
      <c r="DS59" s="4184"/>
      <c r="DT59" s="4184"/>
      <c r="DU59" s="4184"/>
      <c r="DV59" s="4184"/>
      <c r="DW59" s="4184"/>
      <c r="DX59" s="4184"/>
      <c r="DY59" s="4184"/>
      <c r="DZ59" s="4184"/>
      <c r="EA59" s="4184"/>
      <c r="EB59" s="4184"/>
      <c r="EC59" s="4184"/>
      <c r="ED59" s="4184"/>
      <c r="EE59" s="4184"/>
      <c r="EF59" s="4184"/>
      <c r="EG59" s="4184"/>
      <c r="EH59" s="4184"/>
      <c r="EI59" s="4184"/>
      <c r="EJ59" s="4184"/>
      <c r="EK59" s="4184"/>
      <c r="EL59" s="4184"/>
      <c r="EM59" s="4184"/>
      <c r="EN59" s="4184"/>
      <c r="EO59" s="4184"/>
      <c r="EP59" s="4184"/>
      <c r="EQ59" s="4184"/>
      <c r="ER59" s="4184"/>
      <c r="ES59" s="4184"/>
      <c r="ET59" s="4184"/>
      <c r="EU59" s="4184"/>
      <c r="EV59" s="4184"/>
      <c r="EW59" s="4184"/>
      <c r="EX59" s="4184"/>
      <c r="EY59" s="4184"/>
      <c r="EZ59" s="4184"/>
      <c r="FA59" s="4184"/>
      <c r="FB59" s="4184"/>
      <c r="FC59" s="4184"/>
      <c r="FD59" s="4184"/>
      <c r="FE59" s="4184"/>
      <c r="FF59" s="4184"/>
      <c r="FG59" s="4184"/>
      <c r="FH59" s="4184"/>
      <c r="FI59" s="4184"/>
      <c r="FJ59" s="4184"/>
      <c r="FK59" s="4184"/>
      <c r="FL59" s="4184"/>
      <c r="FM59" s="4184"/>
      <c r="FN59" s="4184"/>
      <c r="FO59" s="4184"/>
      <c r="FP59" s="4184"/>
      <c r="FQ59" s="4184"/>
      <c r="FR59" s="4184"/>
      <c r="FS59" s="4184"/>
      <c r="FT59" s="4184"/>
      <c r="FU59" s="4184"/>
      <c r="FV59" s="4184"/>
      <c r="FW59" s="4184"/>
      <c r="FX59" s="4184"/>
      <c r="FY59" s="4184"/>
      <c r="FZ59" s="4184"/>
      <c r="GA59" s="4184"/>
      <c r="GB59" s="4184"/>
      <c r="GC59" s="4184"/>
      <c r="GD59" s="4184"/>
      <c r="GE59" s="4184"/>
      <c r="GF59" s="4184"/>
      <c r="GG59" s="4184"/>
      <c r="GH59" s="4184"/>
      <c r="GI59" s="4184"/>
      <c r="GJ59" s="4184"/>
      <c r="GK59" s="4184"/>
      <c r="GL59" s="4184"/>
      <c r="GM59" s="4184"/>
      <c r="GN59" s="4184"/>
      <c r="GO59" s="4184"/>
      <c r="GP59" s="4184"/>
      <c r="GQ59" s="4184"/>
      <c r="GR59" s="4184"/>
      <c r="GS59" s="4184"/>
      <c r="GT59" s="4184"/>
      <c r="GU59" s="4184"/>
      <c r="GV59" s="4184"/>
      <c r="GW59" s="4184"/>
      <c r="GX59" s="4184"/>
      <c r="GY59" s="4184"/>
      <c r="GZ59" s="4184"/>
      <c r="HA59" s="4184"/>
      <c r="HB59" s="4184"/>
      <c r="HC59" s="4184"/>
      <c r="HD59" s="4184"/>
      <c r="HE59" s="4184"/>
      <c r="HF59" s="4184"/>
      <c r="HG59" s="4184"/>
      <c r="HH59" s="4184"/>
      <c r="HI59" s="4184"/>
      <c r="HJ59" s="4184"/>
      <c r="HK59" s="4184"/>
      <c r="HL59" s="4184"/>
      <c r="HM59" s="4184"/>
      <c r="HN59" s="4184"/>
      <c r="HO59" s="4184"/>
      <c r="HP59" s="4184"/>
      <c r="HQ59" s="4184"/>
      <c r="HR59" s="4184"/>
      <c r="HS59" s="4184"/>
      <c r="HT59" s="4184"/>
      <c r="HU59" s="4184"/>
      <c r="HV59" s="4184"/>
      <c r="HW59" s="4184"/>
      <c r="HX59" s="4184"/>
      <c r="HY59" s="4184"/>
      <c r="HZ59" s="4184"/>
      <c r="IA59" s="4184"/>
      <c r="IB59" s="4184"/>
      <c r="IC59" s="4184"/>
      <c r="ID59" s="4184"/>
      <c r="IE59" s="4184"/>
      <c r="IF59" s="4184"/>
      <c r="IG59" s="4184"/>
      <c r="IH59" s="4184"/>
      <c r="II59" s="4184"/>
      <c r="IJ59" s="4184"/>
      <c r="IK59" s="4184"/>
      <c r="IL59" s="4184"/>
      <c r="IM59" s="4184"/>
      <c r="IN59" s="4184"/>
      <c r="IO59" s="4184"/>
      <c r="IP59" s="4184"/>
      <c r="IQ59" s="4184"/>
      <c r="IR59" s="4184"/>
      <c r="IS59" s="4184"/>
      <c r="IT59" s="4184"/>
      <c r="IU59" s="4184"/>
      <c r="IV59" s="4184"/>
      <c r="IW59" s="4184"/>
      <c r="IX59" s="4184"/>
      <c r="IY59" s="4184"/>
      <c r="IZ59" s="4184"/>
      <c r="JA59" s="4184"/>
      <c r="JB59" s="4184"/>
      <c r="JC59" s="4184"/>
      <c r="JD59" s="4184"/>
      <c r="JE59" s="4184"/>
      <c r="JF59" s="4184"/>
      <c r="JG59" s="4184"/>
      <c r="JH59" s="4184"/>
      <c r="JI59" s="4184"/>
      <c r="JJ59" s="4184"/>
      <c r="JK59" s="4184"/>
      <c r="JL59" s="4184"/>
      <c r="JM59" s="4184"/>
      <c r="JN59" s="4184"/>
      <c r="JO59" s="4184"/>
      <c r="JP59" s="4184"/>
      <c r="JQ59" s="4184"/>
      <c r="JR59" s="4184"/>
      <c r="JS59" s="4184"/>
      <c r="JT59" s="4184"/>
      <c r="JU59" s="4184"/>
      <c r="JV59" s="4184"/>
      <c r="JW59" s="4184"/>
      <c r="JX59" s="4184"/>
      <c r="JY59" s="4184"/>
      <c r="JZ59" s="4184"/>
      <c r="KA59" s="4184"/>
      <c r="KB59" s="4184"/>
      <c r="KC59" s="4184"/>
      <c r="KD59" s="4184"/>
      <c r="KE59" s="4184"/>
      <c r="KF59" s="4184"/>
      <c r="KG59" s="4184"/>
      <c r="KH59" s="4184"/>
      <c r="KI59" s="4184"/>
      <c r="KJ59" s="4184"/>
      <c r="KK59" s="4184"/>
      <c r="KL59" s="4184"/>
      <c r="KM59" s="4184"/>
      <c r="KN59" s="4184"/>
      <c r="KO59" s="4184"/>
      <c r="KP59" s="1354"/>
      <c r="KQ59" s="1354"/>
      <c r="KS59" s="795"/>
      <c r="KT59" s="795" t="str">
        <f>IF(T59="","",T59)</f>
        <v>Добавить централизованную систему для дифференциации</v>
      </c>
      <c r="KU59" s="795"/>
      <c r="KV59" s="795"/>
    </row>
    <row s="2611" customFormat="1" customHeight="1" ht="0.75">
      <c r="A60" s="1373" t="s">
        <v>164</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4184"/>
      <c r="AM60" s="4184"/>
      <c r="AN60" s="4184"/>
      <c r="AO60" s="4184"/>
      <c r="AP60" s="4184"/>
      <c r="AQ60" s="4184"/>
      <c r="AR60" s="4184"/>
      <c r="AS60" s="4184"/>
      <c r="AT60" s="4184"/>
      <c r="AU60" s="4184"/>
      <c r="AV60" s="4184"/>
      <c r="AW60" s="4184"/>
      <c r="AX60" s="4184"/>
      <c r="AY60" s="4184"/>
      <c r="AZ60" s="4184"/>
      <c r="BA60" s="4184"/>
      <c r="BB60" s="4184"/>
      <c r="BC60" s="4184"/>
      <c r="BD60" s="4184"/>
      <c r="BE60" s="4184"/>
      <c r="BF60" s="4184"/>
      <c r="BG60" s="4184"/>
      <c r="BH60" s="4184"/>
      <c r="BI60" s="4184"/>
      <c r="BJ60" s="4184"/>
      <c r="BK60" s="4184"/>
      <c r="BL60" s="4184"/>
      <c r="BM60" s="4184"/>
      <c r="BN60" s="4184"/>
      <c r="BO60" s="4184"/>
      <c r="BP60" s="4184"/>
      <c r="BQ60" s="4184"/>
      <c r="BR60" s="4184"/>
      <c r="BS60" s="4184"/>
      <c r="BT60" s="4184"/>
      <c r="BU60" s="4184"/>
      <c r="BV60" s="4184"/>
      <c r="BW60" s="4184"/>
      <c r="BX60" s="4184"/>
      <c r="BY60" s="4184"/>
      <c r="BZ60" s="4184"/>
      <c r="CA60" s="4184"/>
      <c r="CB60" s="4184"/>
      <c r="CC60" s="4184"/>
      <c r="CD60" s="4184"/>
      <c r="CE60" s="4184"/>
      <c r="CF60" s="4184"/>
      <c r="CG60" s="4184"/>
      <c r="CH60" s="4184"/>
      <c r="CI60" s="4184"/>
      <c r="CJ60" s="4184"/>
      <c r="CK60" s="4184"/>
      <c r="CL60" s="4184"/>
      <c r="CM60" s="4184"/>
      <c r="CN60" s="4184"/>
      <c r="CO60" s="4184"/>
      <c r="CP60" s="4184"/>
      <c r="CQ60" s="4184"/>
      <c r="CR60" s="4184"/>
      <c r="CS60" s="4184"/>
      <c r="CT60" s="4184"/>
      <c r="CU60" s="4184"/>
      <c r="CV60" s="4184"/>
      <c r="CW60" s="4184"/>
      <c r="CX60" s="4184"/>
      <c r="CY60" s="4184"/>
      <c r="CZ60" s="4184"/>
      <c r="DA60" s="4184"/>
      <c r="DB60" s="4184"/>
      <c r="DC60" s="4184"/>
      <c r="DD60" s="4184"/>
      <c r="DE60" s="4184"/>
      <c r="DF60" s="4184"/>
      <c r="DG60" s="4184"/>
      <c r="DH60" s="4184"/>
      <c r="DI60" s="4184"/>
      <c r="DJ60" s="4184"/>
      <c r="DK60" s="4184"/>
      <c r="DL60" s="4184"/>
      <c r="DM60" s="4184"/>
      <c r="DN60" s="4184"/>
      <c r="DO60" s="4184"/>
      <c r="DP60" s="4184"/>
      <c r="DQ60" s="4184"/>
      <c r="DR60" s="4184"/>
      <c r="DS60" s="4184"/>
      <c r="DT60" s="4184"/>
      <c r="DU60" s="4184"/>
      <c r="DV60" s="4184"/>
      <c r="DW60" s="4184"/>
      <c r="DX60" s="4184"/>
      <c r="DY60" s="4184"/>
      <c r="DZ60" s="4184"/>
      <c r="EA60" s="4184"/>
      <c r="EB60" s="4184"/>
      <c r="EC60" s="4184"/>
      <c r="ED60" s="4184"/>
      <c r="EE60" s="4184"/>
      <c r="EF60" s="4184"/>
      <c r="EG60" s="4184"/>
      <c r="EH60" s="4184"/>
      <c r="EI60" s="4184"/>
      <c r="EJ60" s="4184"/>
      <c r="EK60" s="4184"/>
      <c r="EL60" s="4184"/>
      <c r="EM60" s="4184"/>
      <c r="EN60" s="4184"/>
      <c r="EO60" s="4184"/>
      <c r="EP60" s="4184"/>
      <c r="EQ60" s="4184"/>
      <c r="ER60" s="4184"/>
      <c r="ES60" s="4184"/>
      <c r="ET60" s="4184"/>
      <c r="EU60" s="4184"/>
      <c r="EV60" s="4184"/>
      <c r="EW60" s="4184"/>
      <c r="EX60" s="4184"/>
      <c r="EY60" s="4184"/>
      <c r="EZ60" s="4184"/>
      <c r="FA60" s="4184"/>
      <c r="FB60" s="4184"/>
      <c r="FC60" s="4184"/>
      <c r="FD60" s="4184"/>
      <c r="FE60" s="4184"/>
      <c r="FF60" s="4184"/>
      <c r="FG60" s="4184"/>
      <c r="FH60" s="4184"/>
      <c r="FI60" s="4184"/>
      <c r="FJ60" s="4184"/>
      <c r="FK60" s="4184"/>
      <c r="FL60" s="4184"/>
      <c r="FM60" s="4184"/>
      <c r="FN60" s="4184"/>
      <c r="FO60" s="4184"/>
      <c r="FP60" s="4184"/>
      <c r="FQ60" s="4184"/>
      <c r="FR60" s="4184"/>
      <c r="FS60" s="4184"/>
      <c r="FT60" s="4184"/>
      <c r="FU60" s="4184"/>
      <c r="FV60" s="4184"/>
      <c r="FW60" s="4184"/>
      <c r="FX60" s="4184"/>
      <c r="FY60" s="4184"/>
      <c r="FZ60" s="4184"/>
      <c r="GA60" s="4184"/>
      <c r="GB60" s="4184"/>
      <c r="GC60" s="4184"/>
      <c r="GD60" s="4184"/>
      <c r="GE60" s="4184"/>
      <c r="GF60" s="4184"/>
      <c r="GG60" s="4184"/>
      <c r="GH60" s="4184"/>
      <c r="GI60" s="4184"/>
      <c r="GJ60" s="4184"/>
      <c r="GK60" s="4184"/>
      <c r="GL60" s="4184"/>
      <c r="GM60" s="4184"/>
      <c r="GN60" s="4184"/>
      <c r="GO60" s="4184"/>
      <c r="GP60" s="4184"/>
      <c r="GQ60" s="4184"/>
      <c r="GR60" s="4184"/>
      <c r="GS60" s="4184"/>
      <c r="GT60" s="4184"/>
      <c r="GU60" s="4184"/>
      <c r="GV60" s="4184"/>
      <c r="GW60" s="4184"/>
      <c r="GX60" s="4184"/>
      <c r="GY60" s="4184"/>
      <c r="GZ60" s="4184"/>
      <c r="HA60" s="4184"/>
      <c r="HB60" s="4184"/>
      <c r="HC60" s="4184"/>
      <c r="HD60" s="4184"/>
      <c r="HE60" s="4184"/>
      <c r="HF60" s="4184"/>
      <c r="HG60" s="4184"/>
      <c r="HH60" s="4184"/>
      <c r="HI60" s="4184"/>
      <c r="HJ60" s="4184"/>
      <c r="HK60" s="4184"/>
      <c r="HL60" s="4184"/>
      <c r="HM60" s="4184"/>
      <c r="HN60" s="4184"/>
      <c r="HO60" s="4184"/>
      <c r="HP60" s="4184"/>
      <c r="HQ60" s="4184"/>
      <c r="HR60" s="4184"/>
      <c r="HS60" s="4184"/>
      <c r="HT60" s="4184"/>
      <c r="HU60" s="4184"/>
      <c r="HV60" s="4184"/>
      <c r="HW60" s="4184"/>
      <c r="HX60" s="4184"/>
      <c r="HY60" s="4184"/>
      <c r="HZ60" s="4184"/>
      <c r="IA60" s="4184"/>
      <c r="IB60" s="4184"/>
      <c r="IC60" s="4184"/>
      <c r="ID60" s="4184"/>
      <c r="IE60" s="4184"/>
      <c r="IF60" s="4184"/>
      <c r="IG60" s="4184"/>
      <c r="IH60" s="4184"/>
      <c r="II60" s="4184"/>
      <c r="IJ60" s="4184"/>
      <c r="IK60" s="4184"/>
      <c r="IL60" s="4184"/>
      <c r="IM60" s="4184"/>
      <c r="IN60" s="4184"/>
      <c r="IO60" s="4184"/>
      <c r="IP60" s="4184"/>
      <c r="IQ60" s="4184"/>
      <c r="IR60" s="4184"/>
      <c r="IS60" s="4184"/>
      <c r="IT60" s="4184"/>
      <c r="IU60" s="4184"/>
      <c r="IV60" s="4184"/>
      <c r="IW60" s="4184"/>
      <c r="IX60" s="4184"/>
      <c r="IY60" s="4184"/>
      <c r="IZ60" s="4184"/>
      <c r="JA60" s="4184"/>
      <c r="JB60" s="4184"/>
      <c r="JC60" s="4184"/>
      <c r="JD60" s="4184"/>
      <c r="JE60" s="4184"/>
      <c r="JF60" s="4184"/>
      <c r="JG60" s="4184"/>
      <c r="JH60" s="4184"/>
      <c r="JI60" s="4184"/>
      <c r="JJ60" s="4184"/>
      <c r="JK60" s="4184"/>
      <c r="JL60" s="4184"/>
      <c r="JM60" s="4184"/>
      <c r="JN60" s="4184"/>
      <c r="JO60" s="4184"/>
      <c r="JP60" s="4184"/>
      <c r="JQ60" s="4184"/>
      <c r="JR60" s="4184"/>
      <c r="JS60" s="4184"/>
      <c r="JT60" s="4184"/>
      <c r="JU60" s="4184"/>
      <c r="JV60" s="4184"/>
      <c r="JW60" s="4184"/>
      <c r="JX60" s="4184"/>
      <c r="JY60" s="4184"/>
      <c r="JZ60" s="4184"/>
      <c r="KA60" s="4184"/>
      <c r="KB60" s="4184"/>
      <c r="KC60" s="4184"/>
      <c r="KD60" s="4184"/>
      <c r="KE60" s="4184"/>
      <c r="KF60" s="4184"/>
      <c r="KG60" s="4184"/>
      <c r="KH60" s="4184"/>
      <c r="KI60" s="4184"/>
      <c r="KJ60" s="4184"/>
      <c r="KK60" s="4184"/>
      <c r="KL60" s="4184"/>
      <c r="KM60" s="4184"/>
      <c r="KN60" s="4184"/>
      <c r="KO60" s="4184"/>
      <c r="KP60" s="1354"/>
      <c r="KQ60" s="1354"/>
      <c r="KS60" s="506"/>
      <c r="KT60" s="506" t="str">
        <f>IF(T60="","",T60)</f>
        <v>Добавить территорию для дифференциации</v>
      </c>
      <c r="KU60" s="506"/>
      <c r="KV60" s="506"/>
    </row>
    <row s="3274"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4184"/>
      <c r="AM61" s="4184"/>
      <c r="AN61" s="4184"/>
      <c r="AO61" s="4184"/>
      <c r="AP61" s="4184"/>
      <c r="AQ61" s="4184"/>
      <c r="AR61" s="4184"/>
      <c r="AS61" s="4184"/>
      <c r="AT61" s="4184"/>
      <c r="AU61" s="4184"/>
      <c r="AV61" s="4184"/>
      <c r="AW61" s="4184"/>
      <c r="AX61" s="4184"/>
      <c r="AY61" s="4184"/>
      <c r="AZ61" s="4184"/>
      <c r="BA61" s="4184"/>
      <c r="BB61" s="4184"/>
      <c r="BC61" s="4184"/>
      <c r="BD61" s="4184"/>
      <c r="BE61" s="4184"/>
      <c r="BF61" s="4184"/>
      <c r="BG61" s="4184"/>
      <c r="BH61" s="4184"/>
      <c r="BI61" s="4184"/>
      <c r="BJ61" s="4184"/>
      <c r="BK61" s="4184"/>
      <c r="BL61" s="4184"/>
      <c r="BM61" s="4184"/>
      <c r="BN61" s="4184"/>
      <c r="BO61" s="4184"/>
      <c r="BP61" s="4184"/>
      <c r="BQ61" s="4184"/>
      <c r="BR61" s="4184"/>
      <c r="BS61" s="4184"/>
      <c r="BT61" s="4184"/>
      <c r="BU61" s="4184"/>
      <c r="BV61" s="4184"/>
      <c r="BW61" s="4184"/>
      <c r="BX61" s="4184"/>
      <c r="BY61" s="4184"/>
      <c r="BZ61" s="4184"/>
      <c r="CA61" s="4184"/>
      <c r="CB61" s="4184"/>
      <c r="CC61" s="4184"/>
      <c r="CD61" s="4184"/>
      <c r="CE61" s="4184"/>
      <c r="CF61" s="4184"/>
      <c r="CG61" s="4184"/>
      <c r="CH61" s="4184"/>
      <c r="CI61" s="4184"/>
      <c r="CJ61" s="4184"/>
      <c r="CK61" s="4184"/>
      <c r="CL61" s="4184"/>
      <c r="CM61" s="4184"/>
      <c r="CN61" s="4184"/>
      <c r="CO61" s="4184"/>
      <c r="CP61" s="4184"/>
      <c r="CQ61" s="4184"/>
      <c r="CR61" s="4184"/>
      <c r="CS61" s="4184"/>
      <c r="CT61" s="4184"/>
      <c r="CU61" s="4184"/>
      <c r="CV61" s="4184"/>
      <c r="CW61" s="4184"/>
      <c r="CX61" s="4184"/>
      <c r="CY61" s="4184"/>
      <c r="CZ61" s="4184"/>
      <c r="DA61" s="4184"/>
      <c r="DB61" s="4184"/>
      <c r="DC61" s="4184"/>
      <c r="DD61" s="4184"/>
      <c r="DE61" s="4184"/>
      <c r="DF61" s="4184"/>
      <c r="DG61" s="4184"/>
      <c r="DH61" s="4184"/>
      <c r="DI61" s="4184"/>
      <c r="DJ61" s="4184"/>
      <c r="DK61" s="4184"/>
      <c r="DL61" s="4184"/>
      <c r="DM61" s="4184"/>
      <c r="DN61" s="4184"/>
      <c r="DO61" s="4184"/>
      <c r="DP61" s="4184"/>
      <c r="DQ61" s="4184"/>
      <c r="DR61" s="4184"/>
      <c r="DS61" s="4184"/>
      <c r="DT61" s="4184"/>
      <c r="DU61" s="4184"/>
      <c r="DV61" s="4184"/>
      <c r="DW61" s="4184"/>
      <c r="DX61" s="4184"/>
      <c r="DY61" s="4184"/>
      <c r="DZ61" s="4184"/>
      <c r="EA61" s="4184"/>
      <c r="EB61" s="4184"/>
      <c r="EC61" s="4184"/>
      <c r="ED61" s="4184"/>
      <c r="EE61" s="4184"/>
      <c r="EF61" s="4184"/>
      <c r="EG61" s="4184"/>
      <c r="EH61" s="4184"/>
      <c r="EI61" s="4184"/>
      <c r="EJ61" s="4184"/>
      <c r="EK61" s="4184"/>
      <c r="EL61" s="4184"/>
      <c r="EM61" s="4184"/>
      <c r="EN61" s="4184"/>
      <c r="EO61" s="4184"/>
      <c r="EP61" s="4184"/>
      <c r="EQ61" s="4184"/>
      <c r="ER61" s="4184"/>
      <c r="ES61" s="4184"/>
      <c r="ET61" s="4184"/>
      <c r="EU61" s="4184"/>
      <c r="EV61" s="4184"/>
      <c r="EW61" s="4184"/>
      <c r="EX61" s="4184"/>
      <c r="EY61" s="4184"/>
      <c r="EZ61" s="4184"/>
      <c r="FA61" s="4184"/>
      <c r="FB61" s="4184"/>
      <c r="FC61" s="4184"/>
      <c r="FD61" s="4184"/>
      <c r="FE61" s="4184"/>
      <c r="FF61" s="4184"/>
      <c r="FG61" s="4184"/>
      <c r="FH61" s="4184"/>
      <c r="FI61" s="4184"/>
      <c r="FJ61" s="4184"/>
      <c r="FK61" s="4184"/>
      <c r="FL61" s="4184"/>
      <c r="FM61" s="4184"/>
      <c r="FN61" s="4184"/>
      <c r="FO61" s="4184"/>
      <c r="FP61" s="4184"/>
      <c r="FQ61" s="4184"/>
      <c r="FR61" s="4184"/>
      <c r="FS61" s="4184"/>
      <c r="FT61" s="4184"/>
      <c r="FU61" s="4184"/>
      <c r="FV61" s="4184"/>
      <c r="FW61" s="4184"/>
      <c r="FX61" s="4184"/>
      <c r="FY61" s="4184"/>
      <c r="FZ61" s="4184"/>
      <c r="GA61" s="4184"/>
      <c r="GB61" s="4184"/>
      <c r="GC61" s="4184"/>
      <c r="GD61" s="4184"/>
      <c r="GE61" s="4184"/>
      <c r="GF61" s="4184"/>
      <c r="GG61" s="4184"/>
      <c r="GH61" s="4184"/>
      <c r="GI61" s="4184"/>
      <c r="GJ61" s="4184"/>
      <c r="GK61" s="4184"/>
      <c r="GL61" s="4184"/>
      <c r="GM61" s="4184"/>
      <c r="GN61" s="4184"/>
      <c r="GO61" s="4184"/>
      <c r="GP61" s="4184"/>
      <c r="GQ61" s="4184"/>
      <c r="GR61" s="4184"/>
      <c r="GS61" s="4184"/>
      <c r="GT61" s="4184"/>
      <c r="GU61" s="4184"/>
      <c r="GV61" s="4184"/>
      <c r="GW61" s="4184"/>
      <c r="GX61" s="4184"/>
      <c r="GY61" s="4184"/>
      <c r="GZ61" s="4184"/>
      <c r="HA61" s="4184"/>
      <c r="HB61" s="4184"/>
      <c r="HC61" s="4184"/>
      <c r="HD61" s="4184"/>
      <c r="HE61" s="4184"/>
      <c r="HF61" s="4184"/>
      <c r="HG61" s="4184"/>
      <c r="HH61" s="4184"/>
      <c r="HI61" s="4184"/>
      <c r="HJ61" s="4184"/>
      <c r="HK61" s="4184"/>
      <c r="HL61" s="4184"/>
      <c r="HM61" s="4184"/>
      <c r="HN61" s="4184"/>
      <c r="HO61" s="4184"/>
      <c r="HP61" s="4184"/>
      <c r="HQ61" s="4184"/>
      <c r="HR61" s="4184"/>
      <c r="HS61" s="4184"/>
      <c r="HT61" s="4184"/>
      <c r="HU61" s="4184"/>
      <c r="HV61" s="4184"/>
      <c r="HW61" s="4184"/>
      <c r="HX61" s="4184"/>
      <c r="HY61" s="4184"/>
      <c r="HZ61" s="4184"/>
      <c r="IA61" s="4184"/>
      <c r="IB61" s="4184"/>
      <c r="IC61" s="4184"/>
      <c r="ID61" s="4184"/>
      <c r="IE61" s="4184"/>
      <c r="IF61" s="4184"/>
      <c r="IG61" s="4184"/>
      <c r="IH61" s="4184"/>
      <c r="II61" s="4184"/>
      <c r="IJ61" s="4184"/>
      <c r="IK61" s="4184"/>
      <c r="IL61" s="4184"/>
      <c r="IM61" s="4184"/>
      <c r="IN61" s="4184"/>
      <c r="IO61" s="4184"/>
      <c r="IP61" s="4184"/>
      <c r="IQ61" s="4184"/>
      <c r="IR61" s="4184"/>
      <c r="IS61" s="4184"/>
      <c r="IT61" s="4184"/>
      <c r="IU61" s="4184"/>
      <c r="IV61" s="4184"/>
      <c r="IW61" s="4184"/>
      <c r="IX61" s="4184"/>
      <c r="IY61" s="4184"/>
      <c r="IZ61" s="4184"/>
      <c r="JA61" s="4184"/>
      <c r="JB61" s="4184"/>
      <c r="JC61" s="4184"/>
      <c r="JD61" s="4184"/>
      <c r="JE61" s="4184"/>
      <c r="JF61" s="4184"/>
      <c r="JG61" s="4184"/>
      <c r="JH61" s="4184"/>
      <c r="JI61" s="4184"/>
      <c r="JJ61" s="4184"/>
      <c r="JK61" s="4184"/>
      <c r="JL61" s="4184"/>
      <c r="JM61" s="4184"/>
      <c r="JN61" s="4184"/>
      <c r="JO61" s="4184"/>
      <c r="JP61" s="4184"/>
      <c r="JQ61" s="4184"/>
      <c r="JR61" s="4184"/>
      <c r="JS61" s="4184"/>
      <c r="JT61" s="4184"/>
      <c r="JU61" s="4184"/>
      <c r="JV61" s="4184"/>
      <c r="JW61" s="4184"/>
      <c r="JX61" s="4184"/>
      <c r="JY61" s="4184"/>
      <c r="JZ61" s="4184"/>
      <c r="KA61" s="4184"/>
      <c r="KB61" s="4184"/>
      <c r="KC61" s="4184"/>
      <c r="KD61" s="4184"/>
      <c r="KE61" s="4184"/>
      <c r="KF61" s="4184"/>
      <c r="KG61" s="4184"/>
      <c r="KH61" s="4184"/>
      <c r="KI61" s="4184"/>
      <c r="KJ61" s="4184"/>
      <c r="KK61" s="4184"/>
      <c r="KL61" s="4184"/>
      <c r="KM61" s="4184"/>
      <c r="KN61" s="4184"/>
      <c r="KO61" s="4184"/>
      <c r="KP61" s="1354"/>
      <c r="KQ61" s="1354"/>
      <c r="KS61" s="795"/>
      <c r="KT61" s="795" t="str">
        <f>IF(T61="","",T61)</f>
        <v>Добавить наименование тарифа</v>
      </c>
      <c r="KU61" s="795"/>
      <c r="KV61" s="795"/>
    </row>
    <row customHeight="1" ht="11.25">
      <c r="M62" s="1168"/>
      <c r="N62" s="1168"/>
      <c r="O62" s="543"/>
      <c r="P62" s="1163"/>
      <c r="Q62" s="1163"/>
      <c r="R62" s="1163"/>
      <c r="S62" s="1163"/>
      <c r="AL62" s="3374"/>
      <c r="AM62" s="3374"/>
      <c r="AN62" s="3374"/>
      <c r="AO62" s="3374"/>
      <c r="AP62" s="3374"/>
      <c r="AQ62" s="3374"/>
      <c r="AR62" s="3374"/>
      <c r="AS62" s="3374"/>
      <c r="AT62" s="3374"/>
      <c r="AU62" s="3374"/>
      <c r="AV62" s="3374"/>
      <c r="AW62" s="3374"/>
      <c r="AX62" s="3374"/>
      <c r="AY62" s="3374"/>
      <c r="AZ62" s="3374"/>
      <c r="BA62" s="3374"/>
      <c r="BB62" s="3374"/>
      <c r="BC62" s="3374"/>
      <c r="BD62" s="3374"/>
      <c r="BE62" s="3374"/>
      <c r="BF62" s="3374"/>
      <c r="BG62" s="3374"/>
      <c r="BH62" s="3374"/>
      <c r="BI62" s="3374"/>
      <c r="BJ62" s="3374"/>
      <c r="BK62" s="3374"/>
      <c r="BL62" s="3374"/>
      <c r="BM62" s="3374"/>
      <c r="BN62" s="3374"/>
      <c r="BO62" s="3374"/>
      <c r="BP62" s="3374"/>
      <c r="BQ62" s="3374"/>
      <c r="BR62" s="3374"/>
      <c r="BS62" s="3374"/>
      <c r="BT62" s="3374"/>
      <c r="BU62" s="3374"/>
      <c r="BV62" s="3374"/>
      <c r="BW62" s="3374"/>
      <c r="BX62" s="3374"/>
      <c r="BY62" s="3374"/>
      <c r="BZ62" s="3374"/>
      <c r="CA62" s="3374"/>
      <c r="CB62" s="3374"/>
      <c r="CC62" s="3374"/>
      <c r="CD62" s="3374"/>
      <c r="CE62" s="3374"/>
      <c r="CF62" s="3374"/>
      <c r="CG62" s="3374"/>
      <c r="CH62" s="3374"/>
      <c r="CI62" s="3374"/>
      <c r="CJ62" s="3374"/>
      <c r="CK62" s="3374"/>
      <c r="CL62" s="3374"/>
      <c r="CM62" s="3374"/>
      <c r="CN62" s="3374"/>
      <c r="CO62" s="3374"/>
      <c r="CP62" s="3374"/>
      <c r="CQ62" s="3374"/>
      <c r="CR62" s="3374"/>
      <c r="CS62" s="3374"/>
      <c r="CT62" s="3374"/>
      <c r="CU62" s="3374"/>
      <c r="CV62" s="3374"/>
      <c r="CW62" s="3374"/>
      <c r="CX62" s="3374"/>
      <c r="CY62" s="3374"/>
      <c r="CZ62" s="3374"/>
      <c r="DA62" s="3374"/>
      <c r="DB62" s="3374"/>
      <c r="DC62" s="3374"/>
      <c r="DD62" s="3374"/>
      <c r="DE62" s="3374"/>
      <c r="DF62" s="3374"/>
      <c r="DG62" s="3374"/>
      <c r="DH62" s="3374"/>
      <c r="DI62" s="3374"/>
      <c r="DJ62" s="3374"/>
      <c r="DK62" s="3374"/>
      <c r="DL62" s="3374"/>
      <c r="DM62" s="3374"/>
      <c r="DN62" s="3374"/>
      <c r="DO62" s="3374"/>
      <c r="DP62" s="3374"/>
      <c r="DQ62" s="3374"/>
      <c r="DR62" s="3374"/>
      <c r="DS62" s="3374"/>
      <c r="DT62" s="3374"/>
      <c r="DU62" s="3374"/>
      <c r="DV62" s="3374"/>
      <c r="DW62" s="3374"/>
      <c r="DX62" s="3374"/>
      <c r="DY62" s="3374"/>
      <c r="DZ62" s="3374"/>
      <c r="EA62" s="3374"/>
      <c r="EB62" s="3374"/>
      <c r="EC62" s="3374"/>
      <c r="ED62" s="3374"/>
      <c r="EE62" s="3374"/>
      <c r="EF62" s="3374"/>
      <c r="EG62" s="3374"/>
      <c r="EH62" s="3374"/>
      <c r="EI62" s="3374"/>
      <c r="EJ62" s="3374"/>
      <c r="EK62" s="3374"/>
      <c r="EL62" s="3374"/>
      <c r="EM62" s="3374"/>
      <c r="EN62" s="3374"/>
      <c r="EO62" s="3374"/>
      <c r="EP62" s="3374"/>
      <c r="EQ62" s="3374"/>
      <c r="ER62" s="3374"/>
      <c r="ES62" s="3374"/>
      <c r="ET62" s="3374"/>
      <c r="EU62" s="3374"/>
      <c r="EV62" s="3374"/>
      <c r="EW62" s="3374"/>
      <c r="EX62" s="3374"/>
      <c r="EY62" s="3374"/>
      <c r="EZ62" s="3374"/>
      <c r="FA62" s="3374"/>
      <c r="FB62" s="3374"/>
      <c r="FC62" s="3374"/>
      <c r="FD62" s="3374"/>
      <c r="FE62" s="3374"/>
      <c r="FF62" s="3374"/>
      <c r="FG62" s="3374"/>
      <c r="FH62" s="3374"/>
      <c r="FI62" s="3374"/>
      <c r="FJ62" s="3374"/>
      <c r="FK62" s="3374"/>
      <c r="FL62" s="3374"/>
      <c r="FM62" s="3374"/>
      <c r="FN62" s="3374"/>
      <c r="FO62" s="3374"/>
      <c r="FP62" s="3374"/>
      <c r="FQ62" s="3374"/>
      <c r="FR62" s="3374"/>
      <c r="FS62" s="3374"/>
      <c r="FT62" s="3374"/>
      <c r="FU62" s="3374"/>
      <c r="FV62" s="3374"/>
      <c r="FW62" s="3374"/>
      <c r="FX62" s="3374"/>
      <c r="FY62" s="3374"/>
      <c r="FZ62" s="3374"/>
      <c r="GA62" s="3374"/>
      <c r="GB62" s="3374"/>
      <c r="GC62" s="3374"/>
      <c r="GD62" s="3374"/>
      <c r="GE62" s="3374"/>
      <c r="GF62" s="3374"/>
      <c r="GG62" s="3374"/>
      <c r="GH62" s="3374"/>
      <c r="GI62" s="3374"/>
      <c r="GJ62" s="3374"/>
      <c r="GK62" s="3374"/>
      <c r="GL62" s="3374"/>
      <c r="GM62" s="3374"/>
      <c r="GN62" s="3374"/>
      <c r="GO62" s="3374"/>
      <c r="GP62" s="3374"/>
      <c r="GQ62" s="3374"/>
      <c r="GR62" s="3374"/>
      <c r="GS62" s="3374"/>
      <c r="GT62" s="3374"/>
      <c r="GU62" s="3374"/>
      <c r="GV62" s="3374"/>
      <c r="GW62" s="3374"/>
      <c r="GX62" s="3374"/>
      <c r="GY62" s="3374"/>
      <c r="GZ62" s="3374"/>
      <c r="HA62" s="3374"/>
      <c r="HB62" s="3374"/>
      <c r="HC62" s="3374"/>
      <c r="HD62" s="3374"/>
      <c r="HE62" s="3374"/>
      <c r="HF62" s="3374"/>
      <c r="HG62" s="3374"/>
      <c r="HH62" s="3374"/>
      <c r="HI62" s="3374"/>
      <c r="HJ62" s="3374"/>
      <c r="HK62" s="3374"/>
      <c r="HL62" s="3374"/>
      <c r="HM62" s="3374"/>
      <c r="HN62" s="3374"/>
      <c r="HO62" s="3374"/>
      <c r="HP62" s="3374"/>
      <c r="HQ62" s="3374"/>
      <c r="HR62" s="3374"/>
      <c r="HS62" s="3374"/>
      <c r="HT62" s="3374"/>
      <c r="HU62" s="3374"/>
      <c r="HV62" s="3374"/>
      <c r="HW62" s="3374"/>
      <c r="HX62" s="3374"/>
      <c r="HY62" s="3374"/>
      <c r="HZ62" s="3374"/>
      <c r="IA62" s="3374"/>
      <c r="IB62" s="3374"/>
      <c r="IC62" s="3374"/>
      <c r="ID62" s="3374"/>
      <c r="IE62" s="3374"/>
      <c r="IF62" s="3374"/>
      <c r="IG62" s="3374"/>
      <c r="IH62" s="3374"/>
      <c r="II62" s="3374"/>
      <c r="IJ62" s="3374"/>
      <c r="IK62" s="3374"/>
      <c r="IL62" s="3374"/>
      <c r="IM62" s="3374"/>
      <c r="IN62" s="3374"/>
      <c r="IO62" s="3374"/>
      <c r="IP62" s="3374"/>
      <c r="IQ62" s="3374"/>
      <c r="IR62" s="3374"/>
      <c r="IS62" s="3374"/>
      <c r="IT62" s="3374"/>
      <c r="IU62" s="3374"/>
      <c r="IV62" s="3374"/>
      <c r="IW62" s="3374"/>
      <c r="IX62" s="3374"/>
      <c r="IY62" s="3374"/>
      <c r="IZ62" s="3374"/>
      <c r="JA62" s="3374"/>
      <c r="JB62" s="3374"/>
      <c r="JC62" s="3374"/>
      <c r="JD62" s="3374"/>
      <c r="JE62" s="3374"/>
      <c r="JF62" s="3374"/>
      <c r="JG62" s="3374"/>
      <c r="JH62" s="3374"/>
      <c r="JI62" s="3374"/>
      <c r="JJ62" s="3374"/>
      <c r="JK62" s="3374"/>
      <c r="JL62" s="3374"/>
      <c r="JM62" s="3374"/>
      <c r="JN62" s="3374"/>
      <c r="JO62" s="3374"/>
      <c r="JP62" s="3374"/>
      <c r="JQ62" s="3374"/>
      <c r="JR62" s="3374"/>
      <c r="JS62" s="3374"/>
      <c r="JT62" s="3374"/>
      <c r="JU62" s="3374"/>
      <c r="JV62" s="3374"/>
      <c r="JW62" s="3374"/>
      <c r="JX62" s="3374"/>
      <c r="JY62" s="3374"/>
      <c r="JZ62" s="3374"/>
      <c r="KA62" s="3374"/>
      <c r="KB62" s="3374"/>
      <c r="KC62" s="3374"/>
      <c r="KD62" s="3374"/>
      <c r="KE62" s="3374"/>
      <c r="KF62" s="3374"/>
      <c r="KG62" s="3374"/>
      <c r="KH62" s="3374"/>
      <c r="KI62" s="3374"/>
      <c r="KJ62" s="3374"/>
      <c r="KK62" s="3374"/>
      <c r="KL62" s="3374"/>
      <c r="KM62" s="3374"/>
      <c r="KN62" s="3374"/>
      <c r="KO62" s="3374"/>
      <c r="KR62" s="1163"/>
      <c r="KS62" s="1163"/>
      <c r="KT62" s="1163"/>
      <c r="KU62" s="1163"/>
      <c r="KV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5317"/>
      <c r="AM63" s="5317"/>
      <c r="AN63" s="5317"/>
      <c r="AO63" s="5317"/>
      <c r="AP63" s="5317"/>
      <c r="AQ63" s="5317"/>
      <c r="AR63" s="5317"/>
      <c r="AS63" s="5317"/>
      <c r="AT63" s="5317"/>
      <c r="AU63" s="5317"/>
      <c r="AV63" s="5317"/>
      <c r="AW63" s="5317"/>
      <c r="AX63" s="5317"/>
      <c r="AY63" s="5317"/>
      <c r="AZ63" s="5317"/>
      <c r="BA63" s="5317"/>
      <c r="BB63" s="5317"/>
      <c r="BC63" s="5317"/>
      <c r="BD63" s="5317"/>
      <c r="BE63" s="5317"/>
      <c r="BF63" s="5317"/>
      <c r="BG63" s="5317"/>
      <c r="BH63" s="5317"/>
      <c r="BI63" s="5317"/>
      <c r="BJ63" s="5317"/>
      <c r="BK63" s="5317"/>
      <c r="BL63" s="5317"/>
      <c r="BM63" s="5317"/>
      <c r="BN63" s="5317"/>
      <c r="BO63" s="5317"/>
      <c r="BP63" s="5317"/>
      <c r="BQ63" s="5317"/>
      <c r="BR63" s="5317"/>
      <c r="BS63" s="5317"/>
      <c r="BT63" s="5317"/>
      <c r="BU63" s="5317"/>
      <c r="BV63" s="5317"/>
      <c r="BW63" s="5317"/>
      <c r="BX63" s="5317"/>
      <c r="BY63" s="5317"/>
      <c r="BZ63" s="5317"/>
      <c r="CA63" s="5317"/>
      <c r="CB63" s="5317"/>
      <c r="CC63" s="5317"/>
      <c r="CD63" s="5317"/>
      <c r="CE63" s="5317"/>
      <c r="CF63" s="5317"/>
      <c r="CG63" s="5317"/>
      <c r="CH63" s="5317"/>
      <c r="CI63" s="5317"/>
      <c r="CJ63" s="5317"/>
      <c r="CK63" s="5317"/>
      <c r="CL63" s="5317"/>
      <c r="CM63" s="5317"/>
      <c r="CN63" s="5317"/>
      <c r="CO63" s="5317"/>
      <c r="CP63" s="5317"/>
      <c r="CQ63" s="5317"/>
      <c r="CR63" s="5317"/>
      <c r="CS63" s="5317"/>
      <c r="CT63" s="5317"/>
      <c r="CU63" s="5317"/>
      <c r="CV63" s="5317"/>
      <c r="CW63" s="5317"/>
      <c r="CX63" s="5317"/>
      <c r="CY63" s="5317"/>
      <c r="CZ63" s="5317"/>
      <c r="DA63" s="5317"/>
      <c r="DB63" s="5317"/>
      <c r="DC63" s="5317"/>
      <c r="DD63" s="5317"/>
      <c r="DE63" s="5317"/>
      <c r="DF63" s="5317"/>
      <c r="DG63" s="5317"/>
      <c r="DH63" s="5317"/>
      <c r="DI63" s="5317"/>
      <c r="DJ63" s="5317"/>
      <c r="DK63" s="5317"/>
      <c r="DL63" s="5317"/>
      <c r="DM63" s="5317"/>
      <c r="DN63" s="5317"/>
      <c r="DO63" s="5317"/>
      <c r="DP63" s="5317"/>
      <c r="DQ63" s="5317"/>
      <c r="DR63" s="5317"/>
      <c r="DS63" s="5317"/>
      <c r="DT63" s="5317"/>
      <c r="DU63" s="5317"/>
      <c r="DV63" s="5317"/>
      <c r="DW63" s="5317"/>
      <c r="DX63" s="5317"/>
      <c r="DY63" s="5317"/>
      <c r="DZ63" s="5317"/>
      <c r="EA63" s="5317"/>
      <c r="EB63" s="5317"/>
      <c r="EC63" s="5317"/>
      <c r="ED63" s="5317"/>
      <c r="EE63" s="5317"/>
      <c r="EF63" s="5317"/>
      <c r="EG63" s="5317"/>
      <c r="EH63" s="5317"/>
      <c r="EI63" s="5317"/>
      <c r="EJ63" s="5317"/>
      <c r="EK63" s="5317"/>
      <c r="EL63" s="5317"/>
      <c r="EM63" s="5317"/>
      <c r="EN63" s="5317"/>
      <c r="EO63" s="5317"/>
      <c r="EP63" s="5317"/>
      <c r="EQ63" s="5317"/>
      <c r="ER63" s="5317"/>
      <c r="ES63" s="5317"/>
      <c r="ET63" s="5317"/>
      <c r="EU63" s="5317"/>
      <c r="EV63" s="5317"/>
      <c r="EW63" s="5317"/>
      <c r="EX63" s="5317"/>
      <c r="EY63" s="5317"/>
      <c r="EZ63" s="5317"/>
      <c r="FA63" s="5317"/>
      <c r="FB63" s="5317"/>
      <c r="FC63" s="5317"/>
      <c r="FD63" s="5317"/>
      <c r="FE63" s="5317"/>
      <c r="FF63" s="5317"/>
      <c r="FG63" s="5317"/>
      <c r="FH63" s="5317"/>
      <c r="FI63" s="5317"/>
      <c r="FJ63" s="5317"/>
      <c r="FK63" s="5317"/>
      <c r="FL63" s="5317"/>
      <c r="FM63" s="5317"/>
      <c r="FN63" s="5317"/>
      <c r="FO63" s="5317"/>
      <c r="FP63" s="5317"/>
      <c r="FQ63" s="5317"/>
      <c r="FR63" s="5317"/>
      <c r="FS63" s="5317"/>
      <c r="FT63" s="5317"/>
      <c r="FU63" s="5317"/>
      <c r="FV63" s="5317"/>
      <c r="FW63" s="5317"/>
      <c r="FX63" s="5317"/>
      <c r="FY63" s="5317"/>
      <c r="FZ63" s="5317"/>
      <c r="GA63" s="5317"/>
      <c r="GB63" s="5317"/>
      <c r="GC63" s="5317"/>
      <c r="GD63" s="5317"/>
      <c r="GE63" s="5317"/>
      <c r="GF63" s="5317"/>
      <c r="GG63" s="5317"/>
      <c r="GH63" s="5317"/>
      <c r="GI63" s="5317"/>
      <c r="GJ63" s="5317"/>
      <c r="GK63" s="5317"/>
      <c r="GL63" s="5317"/>
      <c r="GM63" s="5317"/>
      <c r="GN63" s="5317"/>
      <c r="GO63" s="5317"/>
      <c r="GP63" s="5317"/>
      <c r="GQ63" s="5317"/>
      <c r="GR63" s="5317"/>
      <c r="GS63" s="5317"/>
      <c r="GT63" s="5317"/>
      <c r="GU63" s="5317"/>
      <c r="GV63" s="5317"/>
      <c r="GW63" s="5317"/>
      <c r="GX63" s="5317"/>
      <c r="GY63" s="5317"/>
      <c r="GZ63" s="5317"/>
      <c r="HA63" s="5317"/>
      <c r="HB63" s="5317"/>
      <c r="HC63" s="5317"/>
      <c r="HD63" s="5317"/>
      <c r="HE63" s="5317"/>
      <c r="HF63" s="5317"/>
      <c r="HG63" s="5317"/>
      <c r="HH63" s="5317"/>
      <c r="HI63" s="5317"/>
      <c r="HJ63" s="5317"/>
      <c r="HK63" s="5317"/>
      <c r="HL63" s="5317"/>
      <c r="HM63" s="5317"/>
      <c r="HN63" s="5317"/>
      <c r="HO63" s="5317"/>
      <c r="HP63" s="5317"/>
      <c r="HQ63" s="5317"/>
      <c r="HR63" s="5317"/>
      <c r="HS63" s="5317"/>
      <c r="HT63" s="5317"/>
      <c r="HU63" s="5317"/>
      <c r="HV63" s="5317"/>
      <c r="HW63" s="5317"/>
      <c r="HX63" s="5317"/>
      <c r="HY63" s="5317"/>
      <c r="HZ63" s="5317"/>
      <c r="IA63" s="5317"/>
      <c r="IB63" s="5317"/>
      <c r="IC63" s="5317"/>
      <c r="ID63" s="5317"/>
      <c r="IE63" s="5317"/>
      <c r="IF63" s="5317"/>
      <c r="IG63" s="5317"/>
      <c r="IH63" s="5317"/>
      <c r="II63" s="5317"/>
      <c r="IJ63" s="5317"/>
      <c r="IK63" s="5317"/>
      <c r="IL63" s="5317"/>
      <c r="IM63" s="5317"/>
      <c r="IN63" s="5317"/>
      <c r="IO63" s="5317"/>
      <c r="IP63" s="5317"/>
      <c r="IQ63" s="5317"/>
      <c r="IR63" s="5317"/>
      <c r="IS63" s="5317"/>
      <c r="IT63" s="5317"/>
      <c r="IU63" s="5317"/>
      <c r="IV63" s="5317"/>
      <c r="IW63" s="5317"/>
      <c r="IX63" s="5317"/>
      <c r="IY63" s="5317"/>
      <c r="IZ63" s="5317"/>
      <c r="JA63" s="5317"/>
      <c r="JB63" s="5317"/>
      <c r="JC63" s="5317"/>
      <c r="JD63" s="5317"/>
      <c r="JE63" s="5317"/>
      <c r="JF63" s="5317"/>
      <c r="JG63" s="5317"/>
      <c r="JH63" s="5317"/>
      <c r="JI63" s="5317"/>
      <c r="JJ63" s="5317"/>
      <c r="JK63" s="5317"/>
      <c r="JL63" s="5317"/>
      <c r="JM63" s="5317"/>
      <c r="JN63" s="5317"/>
      <c r="JO63" s="5317"/>
      <c r="JP63" s="5317"/>
      <c r="JQ63" s="5317"/>
      <c r="JR63" s="5317"/>
      <c r="JS63" s="5317"/>
      <c r="JT63" s="5317"/>
      <c r="JU63" s="5317"/>
      <c r="JV63" s="5317"/>
      <c r="JW63" s="5317"/>
      <c r="JX63" s="5317"/>
      <c r="JY63" s="5317"/>
      <c r="JZ63" s="5317"/>
      <c r="KA63" s="5317"/>
      <c r="KB63" s="5317"/>
      <c r="KC63" s="5317"/>
      <c r="KD63" s="5317"/>
      <c r="KE63" s="5317"/>
      <c r="KF63" s="5317"/>
      <c r="KG63" s="5317"/>
      <c r="KH63" s="5317"/>
      <c r="KI63" s="5317"/>
      <c r="KJ63" s="5317"/>
      <c r="KK63" s="5317"/>
      <c r="KL63" s="5317"/>
      <c r="KM63" s="5317"/>
      <c r="KN63" s="5317"/>
      <c r="KO63" s="5317"/>
      <c r="KP63" s="2106"/>
      <c r="KQ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5317"/>
      <c r="AM64" s="5317"/>
      <c r="AN64" s="5317"/>
      <c r="AO64" s="5317"/>
      <c r="AP64" s="5317"/>
      <c r="AQ64" s="5317"/>
      <c r="AR64" s="5317"/>
      <c r="AS64" s="5317"/>
      <c r="AT64" s="5317"/>
      <c r="AU64" s="5317"/>
      <c r="AV64" s="5317"/>
      <c r="AW64" s="5317"/>
      <c r="AX64" s="5317"/>
      <c r="AY64" s="5317"/>
      <c r="AZ64" s="5317"/>
      <c r="BA64" s="5317"/>
      <c r="BB64" s="5317"/>
      <c r="BC64" s="5317"/>
      <c r="BD64" s="5317"/>
      <c r="BE64" s="5317"/>
      <c r="BF64" s="5317"/>
      <c r="BG64" s="5317"/>
      <c r="BH64" s="5317"/>
      <c r="BI64" s="5317"/>
      <c r="BJ64" s="5317"/>
      <c r="BK64" s="5317"/>
      <c r="BL64" s="5317"/>
      <c r="BM64" s="5317"/>
      <c r="BN64" s="5317"/>
      <c r="BO64" s="5317"/>
      <c r="BP64" s="5317"/>
      <c r="BQ64" s="5317"/>
      <c r="BR64" s="5317"/>
      <c r="BS64" s="5317"/>
      <c r="BT64" s="5317"/>
      <c r="BU64" s="5317"/>
      <c r="BV64" s="5317"/>
      <c r="BW64" s="5317"/>
      <c r="BX64" s="5317"/>
      <c r="BY64" s="5317"/>
      <c r="BZ64" s="5317"/>
      <c r="CA64" s="5317"/>
      <c r="CB64" s="5317"/>
      <c r="CC64" s="5317"/>
      <c r="CD64" s="5317"/>
      <c r="CE64" s="5317"/>
      <c r="CF64" s="5317"/>
      <c r="CG64" s="5317"/>
      <c r="CH64" s="5317"/>
      <c r="CI64" s="5317"/>
      <c r="CJ64" s="5317"/>
      <c r="CK64" s="5317"/>
      <c r="CL64" s="5317"/>
      <c r="CM64" s="5317"/>
      <c r="CN64" s="5317"/>
      <c r="CO64" s="5317"/>
      <c r="CP64" s="5317"/>
      <c r="CQ64" s="5317"/>
      <c r="CR64" s="5317"/>
      <c r="CS64" s="5317"/>
      <c r="CT64" s="5317"/>
      <c r="CU64" s="5317"/>
      <c r="CV64" s="5317"/>
      <c r="CW64" s="5317"/>
      <c r="CX64" s="5317"/>
      <c r="CY64" s="5317"/>
      <c r="CZ64" s="5317"/>
      <c r="DA64" s="5317"/>
      <c r="DB64" s="5317"/>
      <c r="DC64" s="5317"/>
      <c r="DD64" s="5317"/>
      <c r="DE64" s="5317"/>
      <c r="DF64" s="5317"/>
      <c r="DG64" s="5317"/>
      <c r="DH64" s="5317"/>
      <c r="DI64" s="5317"/>
      <c r="DJ64" s="5317"/>
      <c r="DK64" s="5317"/>
      <c r="DL64" s="5317"/>
      <c r="DM64" s="5317"/>
      <c r="DN64" s="5317"/>
      <c r="DO64" s="5317"/>
      <c r="DP64" s="5317"/>
      <c r="DQ64" s="5317"/>
      <c r="DR64" s="5317"/>
      <c r="DS64" s="5317"/>
      <c r="DT64" s="5317"/>
      <c r="DU64" s="5317"/>
      <c r="DV64" s="5317"/>
      <c r="DW64" s="5317"/>
      <c r="DX64" s="5317"/>
      <c r="DY64" s="5317"/>
      <c r="DZ64" s="5317"/>
      <c r="EA64" s="5317"/>
      <c r="EB64" s="5317"/>
      <c r="EC64" s="5317"/>
      <c r="ED64" s="5317"/>
      <c r="EE64" s="5317"/>
      <c r="EF64" s="5317"/>
      <c r="EG64" s="5317"/>
      <c r="EH64" s="5317"/>
      <c r="EI64" s="5317"/>
      <c r="EJ64" s="5317"/>
      <c r="EK64" s="5317"/>
      <c r="EL64" s="5317"/>
      <c r="EM64" s="5317"/>
      <c r="EN64" s="5317"/>
      <c r="EO64" s="5317"/>
      <c r="EP64" s="5317"/>
      <c r="EQ64" s="5317"/>
      <c r="ER64" s="5317"/>
      <c r="ES64" s="5317"/>
      <c r="ET64" s="5317"/>
      <c r="EU64" s="5317"/>
      <c r="EV64" s="5317"/>
      <c r="EW64" s="5317"/>
      <c r="EX64" s="5317"/>
      <c r="EY64" s="5317"/>
      <c r="EZ64" s="5317"/>
      <c r="FA64" s="5317"/>
      <c r="FB64" s="5317"/>
      <c r="FC64" s="5317"/>
      <c r="FD64" s="5317"/>
      <c r="FE64" s="5317"/>
      <c r="FF64" s="5317"/>
      <c r="FG64" s="5317"/>
      <c r="FH64" s="5317"/>
      <c r="FI64" s="5317"/>
      <c r="FJ64" s="5317"/>
      <c r="FK64" s="5317"/>
      <c r="FL64" s="5317"/>
      <c r="FM64" s="5317"/>
      <c r="FN64" s="5317"/>
      <c r="FO64" s="5317"/>
      <c r="FP64" s="5317"/>
      <c r="FQ64" s="5317"/>
      <c r="FR64" s="5317"/>
      <c r="FS64" s="5317"/>
      <c r="FT64" s="5317"/>
      <c r="FU64" s="5317"/>
      <c r="FV64" s="5317"/>
      <c r="FW64" s="5317"/>
      <c r="FX64" s="5317"/>
      <c r="FY64" s="5317"/>
      <c r="FZ64" s="5317"/>
      <c r="GA64" s="5317"/>
      <c r="GB64" s="5317"/>
      <c r="GC64" s="5317"/>
      <c r="GD64" s="5317"/>
      <c r="GE64" s="5317"/>
      <c r="GF64" s="5317"/>
      <c r="GG64" s="5317"/>
      <c r="GH64" s="5317"/>
      <c r="GI64" s="5317"/>
      <c r="GJ64" s="5317"/>
      <c r="GK64" s="5317"/>
      <c r="GL64" s="5317"/>
      <c r="GM64" s="5317"/>
      <c r="GN64" s="5317"/>
      <c r="GO64" s="5317"/>
      <c r="GP64" s="5317"/>
      <c r="GQ64" s="5317"/>
      <c r="GR64" s="5317"/>
      <c r="GS64" s="5317"/>
      <c r="GT64" s="5317"/>
      <c r="GU64" s="5317"/>
      <c r="GV64" s="5317"/>
      <c r="GW64" s="5317"/>
      <c r="GX64" s="5317"/>
      <c r="GY64" s="5317"/>
      <c r="GZ64" s="5317"/>
      <c r="HA64" s="5317"/>
      <c r="HB64" s="5317"/>
      <c r="HC64" s="5317"/>
      <c r="HD64" s="5317"/>
      <c r="HE64" s="5317"/>
      <c r="HF64" s="5317"/>
      <c r="HG64" s="5317"/>
      <c r="HH64" s="5317"/>
      <c r="HI64" s="5317"/>
      <c r="HJ64" s="5317"/>
      <c r="HK64" s="5317"/>
      <c r="HL64" s="5317"/>
      <c r="HM64" s="5317"/>
      <c r="HN64" s="5317"/>
      <c r="HO64" s="5317"/>
      <c r="HP64" s="5317"/>
      <c r="HQ64" s="5317"/>
      <c r="HR64" s="5317"/>
      <c r="HS64" s="5317"/>
      <c r="HT64" s="5317"/>
      <c r="HU64" s="5317"/>
      <c r="HV64" s="5317"/>
      <c r="HW64" s="5317"/>
      <c r="HX64" s="5317"/>
      <c r="HY64" s="5317"/>
      <c r="HZ64" s="5317"/>
      <c r="IA64" s="5317"/>
      <c r="IB64" s="5317"/>
      <c r="IC64" s="5317"/>
      <c r="ID64" s="5317"/>
      <c r="IE64" s="5317"/>
      <c r="IF64" s="5317"/>
      <c r="IG64" s="5317"/>
      <c r="IH64" s="5317"/>
      <c r="II64" s="5317"/>
      <c r="IJ64" s="5317"/>
      <c r="IK64" s="5317"/>
      <c r="IL64" s="5317"/>
      <c r="IM64" s="5317"/>
      <c r="IN64" s="5317"/>
      <c r="IO64" s="5317"/>
      <c r="IP64" s="5317"/>
      <c r="IQ64" s="5317"/>
      <c r="IR64" s="5317"/>
      <c r="IS64" s="5317"/>
      <c r="IT64" s="5317"/>
      <c r="IU64" s="5317"/>
      <c r="IV64" s="5317"/>
      <c r="IW64" s="5317"/>
      <c r="IX64" s="5317"/>
      <c r="IY64" s="5317"/>
      <c r="IZ64" s="5317"/>
      <c r="JA64" s="5317"/>
      <c r="JB64" s="5317"/>
      <c r="JC64" s="5317"/>
      <c r="JD64" s="5317"/>
      <c r="JE64" s="5317"/>
      <c r="JF64" s="5317"/>
      <c r="JG64" s="5317"/>
      <c r="JH64" s="5317"/>
      <c r="JI64" s="5317"/>
      <c r="JJ64" s="5317"/>
      <c r="JK64" s="5317"/>
      <c r="JL64" s="5317"/>
      <c r="JM64" s="5317"/>
      <c r="JN64" s="5317"/>
      <c r="JO64" s="5317"/>
      <c r="JP64" s="5317"/>
      <c r="JQ64" s="5317"/>
      <c r="JR64" s="5317"/>
      <c r="JS64" s="5317"/>
      <c r="JT64" s="5317"/>
      <c r="JU64" s="5317"/>
      <c r="JV64" s="5317"/>
      <c r="JW64" s="5317"/>
      <c r="JX64" s="5317"/>
      <c r="JY64" s="5317"/>
      <c r="JZ64" s="5317"/>
      <c r="KA64" s="5317"/>
      <c r="KB64" s="5317"/>
      <c r="KC64" s="5317"/>
      <c r="KD64" s="5317"/>
      <c r="KE64" s="5317"/>
      <c r="KF64" s="5317"/>
      <c r="KG64" s="5317"/>
      <c r="KH64" s="5317"/>
      <c r="KI64" s="5317"/>
      <c r="KJ64" s="5317"/>
      <c r="KK64" s="5317"/>
      <c r="KL64" s="5317"/>
      <c r="KM64" s="5317"/>
      <c r="KN64" s="5317"/>
      <c r="KO64" s="5317"/>
      <c r="KP64" s="2106"/>
      <c r="KQ64" s="2106"/>
    </row>
    <row customHeight="1" ht="14.25">
      <c r="O65" s="543"/>
      <c r="AL65" s="3374"/>
      <c r="AM65" s="3374"/>
      <c r="AN65" s="3374"/>
      <c r="AO65" s="3374"/>
      <c r="AP65" s="3374"/>
      <c r="AQ65" s="3374"/>
      <c r="AR65" s="3374"/>
      <c r="AS65" s="3374"/>
      <c r="AT65" s="3374"/>
      <c r="AU65" s="3374"/>
      <c r="AV65" s="3374"/>
      <c r="AW65" s="3374"/>
      <c r="AX65" s="3374"/>
      <c r="AY65" s="3374"/>
      <c r="AZ65" s="3374"/>
      <c r="BA65" s="3374"/>
      <c r="BB65" s="3374"/>
      <c r="BC65" s="3374"/>
      <c r="BD65" s="3374"/>
      <c r="BE65" s="3374"/>
      <c r="BF65" s="3374"/>
      <c r="BG65" s="3374"/>
      <c r="BH65" s="3374"/>
      <c r="BI65" s="3374"/>
      <c r="BJ65" s="3374"/>
      <c r="BK65" s="3374"/>
      <c r="BL65" s="3374"/>
      <c r="BM65" s="3374"/>
      <c r="BN65" s="3374"/>
      <c r="BO65" s="3374"/>
      <c r="BP65" s="3374"/>
      <c r="BQ65" s="3374"/>
      <c r="BR65" s="3374"/>
      <c r="BS65" s="3374"/>
      <c r="BT65" s="3374"/>
      <c r="BU65" s="3374"/>
      <c r="BV65" s="3374"/>
      <c r="BW65" s="3374"/>
      <c r="BX65" s="3374"/>
      <c r="BY65" s="3374"/>
      <c r="BZ65" s="3374"/>
      <c r="CA65" s="3374"/>
      <c r="CB65" s="3374"/>
      <c r="CC65" s="3374"/>
      <c r="CD65" s="3374"/>
      <c r="CE65" s="3374"/>
      <c r="CF65" s="3374"/>
      <c r="CG65" s="3374"/>
      <c r="CH65" s="3374"/>
      <c r="CI65" s="3374"/>
      <c r="CJ65" s="3374"/>
      <c r="CK65" s="3374"/>
      <c r="CL65" s="3374"/>
      <c r="CM65" s="3374"/>
      <c r="CN65" s="3374"/>
      <c r="CO65" s="3374"/>
      <c r="CP65" s="3374"/>
      <c r="CQ65" s="3374"/>
      <c r="CR65" s="3374"/>
      <c r="CS65" s="3374"/>
      <c r="CT65" s="3374"/>
      <c r="CU65" s="3374"/>
      <c r="CV65" s="3374"/>
      <c r="CW65" s="3374"/>
      <c r="CX65" s="3374"/>
      <c r="CY65" s="3374"/>
      <c r="CZ65" s="3374"/>
      <c r="DA65" s="3374"/>
      <c r="DB65" s="3374"/>
      <c r="DC65" s="3374"/>
      <c r="DD65" s="3374"/>
      <c r="DE65" s="3374"/>
      <c r="DF65" s="3374"/>
      <c r="DG65" s="3374"/>
      <c r="DH65" s="3374"/>
      <c r="DI65" s="3374"/>
      <c r="DJ65" s="3374"/>
      <c r="DK65" s="3374"/>
      <c r="DL65" s="3374"/>
      <c r="DM65" s="3374"/>
      <c r="DN65" s="3374"/>
      <c r="DO65" s="3374"/>
      <c r="DP65" s="3374"/>
      <c r="DQ65" s="3374"/>
      <c r="DR65" s="3374"/>
      <c r="DS65" s="3374"/>
      <c r="DT65" s="3374"/>
      <c r="DU65" s="3374"/>
      <c r="DV65" s="3374"/>
      <c r="DW65" s="3374"/>
      <c r="DX65" s="3374"/>
      <c r="DY65" s="3374"/>
      <c r="DZ65" s="3374"/>
      <c r="EA65" s="3374"/>
      <c r="EB65" s="3374"/>
      <c r="EC65" s="3374"/>
      <c r="ED65" s="3374"/>
      <c r="EE65" s="3374"/>
      <c r="EF65" s="3374"/>
      <c r="EG65" s="3374"/>
      <c r="EH65" s="3374"/>
      <c r="EI65" s="3374"/>
      <c r="EJ65" s="3374"/>
      <c r="EK65" s="3374"/>
      <c r="EL65" s="3374"/>
      <c r="EM65" s="3374"/>
      <c r="EN65" s="3374"/>
      <c r="EO65" s="3374"/>
      <c r="EP65" s="3374"/>
      <c r="EQ65" s="3374"/>
      <c r="ER65" s="3374"/>
      <c r="ES65" s="3374"/>
      <c r="ET65" s="3374"/>
      <c r="EU65" s="3374"/>
      <c r="EV65" s="3374"/>
      <c r="EW65" s="3374"/>
      <c r="EX65" s="3374"/>
      <c r="EY65" s="3374"/>
      <c r="EZ65" s="3374"/>
      <c r="FA65" s="3374"/>
      <c r="FB65" s="3374"/>
      <c r="FC65" s="3374"/>
      <c r="FD65" s="3374"/>
      <c r="FE65" s="3374"/>
      <c r="FF65" s="3374"/>
      <c r="FG65" s="3374"/>
      <c r="FH65" s="3374"/>
      <c r="FI65" s="3374"/>
      <c r="FJ65" s="3374"/>
      <c r="FK65" s="3374"/>
      <c r="FL65" s="3374"/>
      <c r="FM65" s="3374"/>
      <c r="FN65" s="3374"/>
      <c r="FO65" s="3374"/>
      <c r="FP65" s="3374"/>
      <c r="FQ65" s="3374"/>
      <c r="FR65" s="3374"/>
      <c r="FS65" s="3374"/>
      <c r="FT65" s="3374"/>
      <c r="FU65" s="3374"/>
      <c r="FV65" s="3374"/>
      <c r="FW65" s="3374"/>
      <c r="FX65" s="3374"/>
      <c r="FY65" s="3374"/>
      <c r="FZ65" s="3374"/>
      <c r="GA65" s="3374"/>
      <c r="GB65" s="3374"/>
      <c r="GC65" s="3374"/>
      <c r="GD65" s="3374"/>
      <c r="GE65" s="3374"/>
      <c r="GF65" s="3374"/>
      <c r="GG65" s="3374"/>
      <c r="GH65" s="3374"/>
      <c r="GI65" s="3374"/>
      <c r="GJ65" s="3374"/>
      <c r="GK65" s="3374"/>
      <c r="GL65" s="3374"/>
      <c r="GM65" s="3374"/>
      <c r="GN65" s="3374"/>
      <c r="GO65" s="3374"/>
      <c r="GP65" s="3374"/>
      <c r="GQ65" s="3374"/>
      <c r="GR65" s="3374"/>
      <c r="GS65" s="3374"/>
      <c r="GT65" s="3374"/>
      <c r="GU65" s="3374"/>
      <c r="GV65" s="3374"/>
      <c r="GW65" s="3374"/>
      <c r="GX65" s="3374"/>
      <c r="GY65" s="3374"/>
      <c r="GZ65" s="3374"/>
      <c r="HA65" s="3374"/>
      <c r="HB65" s="3374"/>
      <c r="HC65" s="3374"/>
      <c r="HD65" s="3374"/>
      <c r="HE65" s="3374"/>
      <c r="HF65" s="3374"/>
      <c r="HG65" s="3374"/>
      <c r="HH65" s="3374"/>
      <c r="HI65" s="3374"/>
      <c r="HJ65" s="3374"/>
      <c r="HK65" s="3374"/>
      <c r="HL65" s="3374"/>
      <c r="HM65" s="3374"/>
      <c r="HN65" s="3374"/>
      <c r="HO65" s="3374"/>
      <c r="HP65" s="3374"/>
      <c r="HQ65" s="3374"/>
      <c r="HR65" s="3374"/>
      <c r="HS65" s="3374"/>
      <c r="HT65" s="3374"/>
      <c r="HU65" s="3374"/>
      <c r="HV65" s="3374"/>
      <c r="HW65" s="3374"/>
      <c r="HX65" s="3374"/>
      <c r="HY65" s="3374"/>
      <c r="HZ65" s="3374"/>
      <c r="IA65" s="3374"/>
      <c r="IB65" s="3374"/>
      <c r="IC65" s="3374"/>
      <c r="ID65" s="3374"/>
      <c r="IE65" s="3374"/>
      <c r="IF65" s="3374"/>
      <c r="IG65" s="3374"/>
      <c r="IH65" s="3374"/>
      <c r="II65" s="3374"/>
      <c r="IJ65" s="3374"/>
      <c r="IK65" s="3374"/>
      <c r="IL65" s="3374"/>
      <c r="IM65" s="3374"/>
      <c r="IN65" s="3374"/>
      <c r="IO65" s="3374"/>
      <c r="IP65" s="3374"/>
      <c r="IQ65" s="3374"/>
      <c r="IR65" s="3374"/>
      <c r="IS65" s="3374"/>
      <c r="IT65" s="3374"/>
      <c r="IU65" s="3374"/>
      <c r="IV65" s="3374"/>
      <c r="IW65" s="3374"/>
      <c r="IX65" s="3374"/>
      <c r="IY65" s="3374"/>
      <c r="IZ65" s="3374"/>
      <c r="JA65" s="3374"/>
      <c r="JB65" s="3374"/>
      <c r="JC65" s="3374"/>
      <c r="JD65" s="3374"/>
      <c r="JE65" s="3374"/>
      <c r="JF65" s="3374"/>
      <c r="JG65" s="3374"/>
      <c r="JH65" s="3374"/>
      <c r="JI65" s="3374"/>
      <c r="JJ65" s="3374"/>
      <c r="JK65" s="3374"/>
      <c r="JL65" s="3374"/>
      <c r="JM65" s="3374"/>
      <c r="JN65" s="3374"/>
      <c r="JO65" s="3374"/>
      <c r="JP65" s="3374"/>
      <c r="JQ65" s="3374"/>
      <c r="JR65" s="3374"/>
      <c r="JS65" s="3374"/>
      <c r="JT65" s="3374"/>
      <c r="JU65" s="3374"/>
      <c r="JV65" s="3374"/>
      <c r="JW65" s="3374"/>
      <c r="JX65" s="3374"/>
      <c r="JY65" s="3374"/>
      <c r="JZ65" s="3374"/>
      <c r="KA65" s="3374"/>
      <c r="KB65" s="3374"/>
      <c r="KC65" s="3374"/>
      <c r="KD65" s="3374"/>
      <c r="KE65" s="3374"/>
      <c r="KF65" s="3374"/>
      <c r="KG65" s="3374"/>
      <c r="KH65" s="3374"/>
      <c r="KI65" s="3374"/>
      <c r="KJ65" s="3374"/>
      <c r="KK65" s="3374"/>
      <c r="KL65" s="3374"/>
      <c r="KM65" s="3374"/>
      <c r="KN65" s="3374"/>
      <c r="KO65" s="3374"/>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5317"/>
      <c r="AM66" s="5317"/>
      <c r="AN66" s="5317"/>
      <c r="AO66" s="5317"/>
      <c r="AP66" s="5317"/>
      <c r="AQ66" s="5317"/>
      <c r="AR66" s="5317"/>
      <c r="AS66" s="5317"/>
      <c r="AT66" s="5317"/>
      <c r="AU66" s="5317"/>
      <c r="AV66" s="5317"/>
      <c r="AW66" s="5317"/>
      <c r="AX66" s="5317"/>
      <c r="AY66" s="5317"/>
      <c r="AZ66" s="5317"/>
      <c r="BA66" s="5317"/>
      <c r="BB66" s="5317"/>
      <c r="BC66" s="5317"/>
      <c r="BD66" s="5317"/>
      <c r="BE66" s="5317"/>
      <c r="BF66" s="5317"/>
      <c r="BG66" s="5317"/>
      <c r="BH66" s="5317"/>
      <c r="BI66" s="5317"/>
      <c r="BJ66" s="5317"/>
      <c r="BK66" s="5317"/>
      <c r="BL66" s="5317"/>
      <c r="BM66" s="5317"/>
      <c r="BN66" s="5317"/>
      <c r="BO66" s="5317"/>
      <c r="BP66" s="5317"/>
      <c r="BQ66" s="5317"/>
      <c r="BR66" s="5317"/>
      <c r="BS66" s="5317"/>
      <c r="BT66" s="5317"/>
      <c r="BU66" s="5317"/>
      <c r="BV66" s="5317"/>
      <c r="BW66" s="5317"/>
      <c r="BX66" s="5317"/>
      <c r="BY66" s="5317"/>
      <c r="BZ66" s="5317"/>
      <c r="CA66" s="5317"/>
      <c r="CB66" s="5317"/>
      <c r="CC66" s="5317"/>
      <c r="CD66" s="5317"/>
      <c r="CE66" s="5317"/>
      <c r="CF66" s="5317"/>
      <c r="CG66" s="5317"/>
      <c r="CH66" s="5317"/>
      <c r="CI66" s="5317"/>
      <c r="CJ66" s="5317"/>
      <c r="CK66" s="5317"/>
      <c r="CL66" s="5317"/>
      <c r="CM66" s="5317"/>
      <c r="CN66" s="5317"/>
      <c r="CO66" s="5317"/>
      <c r="CP66" s="5317"/>
      <c r="CQ66" s="5317"/>
      <c r="CR66" s="5317"/>
      <c r="CS66" s="5317"/>
      <c r="CT66" s="5317"/>
      <c r="CU66" s="5317"/>
      <c r="CV66" s="5317"/>
      <c r="CW66" s="5317"/>
      <c r="CX66" s="5317"/>
      <c r="CY66" s="5317"/>
      <c r="CZ66" s="5317"/>
      <c r="DA66" s="5317"/>
      <c r="DB66" s="5317"/>
      <c r="DC66" s="5317"/>
      <c r="DD66" s="5317"/>
      <c r="DE66" s="5317"/>
      <c r="DF66" s="5317"/>
      <c r="DG66" s="5317"/>
      <c r="DH66" s="5317"/>
      <c r="DI66" s="5317"/>
      <c r="DJ66" s="5317"/>
      <c r="DK66" s="5317"/>
      <c r="DL66" s="5317"/>
      <c r="DM66" s="5317"/>
      <c r="DN66" s="5317"/>
      <c r="DO66" s="5317"/>
      <c r="DP66" s="5317"/>
      <c r="DQ66" s="5317"/>
      <c r="DR66" s="5317"/>
      <c r="DS66" s="5317"/>
      <c r="DT66" s="5317"/>
      <c r="DU66" s="5317"/>
      <c r="DV66" s="5317"/>
      <c r="DW66" s="5317"/>
      <c r="DX66" s="5317"/>
      <c r="DY66" s="5317"/>
      <c r="DZ66" s="5317"/>
      <c r="EA66" s="5317"/>
      <c r="EB66" s="5317"/>
      <c r="EC66" s="5317"/>
      <c r="ED66" s="5317"/>
      <c r="EE66" s="5317"/>
      <c r="EF66" s="5317"/>
      <c r="EG66" s="5317"/>
      <c r="EH66" s="5317"/>
      <c r="EI66" s="5317"/>
      <c r="EJ66" s="5317"/>
      <c r="EK66" s="5317"/>
      <c r="EL66" s="5317"/>
      <c r="EM66" s="5317"/>
      <c r="EN66" s="5317"/>
      <c r="EO66" s="5317"/>
      <c r="EP66" s="5317"/>
      <c r="EQ66" s="5317"/>
      <c r="ER66" s="5317"/>
      <c r="ES66" s="5317"/>
      <c r="ET66" s="5317"/>
      <c r="EU66" s="5317"/>
      <c r="EV66" s="5317"/>
      <c r="EW66" s="5317"/>
      <c r="EX66" s="5317"/>
      <c r="EY66" s="5317"/>
      <c r="EZ66" s="5317"/>
      <c r="FA66" s="5317"/>
      <c r="FB66" s="5317"/>
      <c r="FC66" s="5317"/>
      <c r="FD66" s="5317"/>
      <c r="FE66" s="5317"/>
      <c r="FF66" s="5317"/>
      <c r="FG66" s="5317"/>
      <c r="FH66" s="5317"/>
      <c r="FI66" s="5317"/>
      <c r="FJ66" s="5317"/>
      <c r="FK66" s="5317"/>
      <c r="FL66" s="5317"/>
      <c r="FM66" s="5317"/>
      <c r="FN66" s="5317"/>
      <c r="FO66" s="5317"/>
      <c r="FP66" s="5317"/>
      <c r="FQ66" s="5317"/>
      <c r="FR66" s="5317"/>
      <c r="FS66" s="5317"/>
      <c r="FT66" s="5317"/>
      <c r="FU66" s="5317"/>
      <c r="FV66" s="5317"/>
      <c r="FW66" s="5317"/>
      <c r="FX66" s="5317"/>
      <c r="FY66" s="5317"/>
      <c r="FZ66" s="5317"/>
      <c r="GA66" s="5317"/>
      <c r="GB66" s="5317"/>
      <c r="GC66" s="5317"/>
      <c r="GD66" s="5317"/>
      <c r="GE66" s="5317"/>
      <c r="GF66" s="5317"/>
      <c r="GG66" s="5317"/>
      <c r="GH66" s="5317"/>
      <c r="GI66" s="5317"/>
      <c r="GJ66" s="5317"/>
      <c r="GK66" s="5317"/>
      <c r="GL66" s="5317"/>
      <c r="GM66" s="5317"/>
      <c r="GN66" s="5317"/>
      <c r="GO66" s="5317"/>
      <c r="GP66" s="5317"/>
      <c r="GQ66" s="5317"/>
      <c r="GR66" s="5317"/>
      <c r="GS66" s="5317"/>
      <c r="GT66" s="5317"/>
      <c r="GU66" s="5317"/>
      <c r="GV66" s="5317"/>
      <c r="GW66" s="5317"/>
      <c r="GX66" s="5317"/>
      <c r="GY66" s="5317"/>
      <c r="GZ66" s="5317"/>
      <c r="HA66" s="5317"/>
      <c r="HB66" s="5317"/>
      <c r="HC66" s="5317"/>
      <c r="HD66" s="5317"/>
      <c r="HE66" s="5317"/>
      <c r="HF66" s="5317"/>
      <c r="HG66" s="5317"/>
      <c r="HH66" s="5317"/>
      <c r="HI66" s="5317"/>
      <c r="HJ66" s="5317"/>
      <c r="HK66" s="5317"/>
      <c r="HL66" s="5317"/>
      <c r="HM66" s="5317"/>
      <c r="HN66" s="5317"/>
      <c r="HO66" s="5317"/>
      <c r="HP66" s="5317"/>
      <c r="HQ66" s="5317"/>
      <c r="HR66" s="5317"/>
      <c r="HS66" s="5317"/>
      <c r="HT66" s="5317"/>
      <c r="HU66" s="5317"/>
      <c r="HV66" s="5317"/>
      <c r="HW66" s="5317"/>
      <c r="HX66" s="5317"/>
      <c r="HY66" s="5317"/>
      <c r="HZ66" s="5317"/>
      <c r="IA66" s="5317"/>
      <c r="IB66" s="5317"/>
      <c r="IC66" s="5317"/>
      <c r="ID66" s="5317"/>
      <c r="IE66" s="5317"/>
      <c r="IF66" s="5317"/>
      <c r="IG66" s="5317"/>
      <c r="IH66" s="5317"/>
      <c r="II66" s="5317"/>
      <c r="IJ66" s="5317"/>
      <c r="IK66" s="5317"/>
      <c r="IL66" s="5317"/>
      <c r="IM66" s="5317"/>
      <c r="IN66" s="5317"/>
      <c r="IO66" s="5317"/>
      <c r="IP66" s="5317"/>
      <c r="IQ66" s="5317"/>
      <c r="IR66" s="5317"/>
      <c r="IS66" s="5317"/>
      <c r="IT66" s="5317"/>
      <c r="IU66" s="5317"/>
      <c r="IV66" s="5317"/>
      <c r="IW66" s="5317"/>
      <c r="IX66" s="5317"/>
      <c r="IY66" s="5317"/>
      <c r="IZ66" s="5317"/>
      <c r="JA66" s="5317"/>
      <c r="JB66" s="5317"/>
      <c r="JC66" s="5317"/>
      <c r="JD66" s="5317"/>
      <c r="JE66" s="5317"/>
      <c r="JF66" s="5317"/>
      <c r="JG66" s="5317"/>
      <c r="JH66" s="5317"/>
      <c r="JI66" s="5317"/>
      <c r="JJ66" s="5317"/>
      <c r="JK66" s="5317"/>
      <c r="JL66" s="5317"/>
      <c r="JM66" s="5317"/>
      <c r="JN66" s="5317"/>
      <c r="JO66" s="5317"/>
      <c r="JP66" s="5317"/>
      <c r="JQ66" s="5317"/>
      <c r="JR66" s="5317"/>
      <c r="JS66" s="5317"/>
      <c r="JT66" s="5317"/>
      <c r="JU66" s="5317"/>
      <c r="JV66" s="5317"/>
      <c r="JW66" s="5317"/>
      <c r="JX66" s="5317"/>
      <c r="JY66" s="5317"/>
      <c r="JZ66" s="5317"/>
      <c r="KA66" s="5317"/>
      <c r="KB66" s="5317"/>
      <c r="KC66" s="5317"/>
      <c r="KD66" s="5317"/>
      <c r="KE66" s="5317"/>
      <c r="KF66" s="5317"/>
      <c r="KG66" s="5317"/>
      <c r="KH66" s="5317"/>
      <c r="KI66" s="5317"/>
      <c r="KJ66" s="5317"/>
      <c r="KK66" s="5317"/>
      <c r="KL66" s="5317"/>
      <c r="KM66" s="5317"/>
      <c r="KN66" s="5317"/>
      <c r="KO66" s="5317"/>
      <c r="KP66" s="2106"/>
      <c r="KQ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5317"/>
      <c r="AM67" s="5317"/>
      <c r="AN67" s="5317"/>
      <c r="AO67" s="5317"/>
      <c r="AP67" s="5317"/>
      <c r="AQ67" s="5317"/>
      <c r="AR67" s="5317"/>
      <c r="AS67" s="5317"/>
      <c r="AT67" s="5317"/>
      <c r="AU67" s="5317"/>
      <c r="AV67" s="5317"/>
      <c r="AW67" s="5317"/>
      <c r="AX67" s="5317"/>
      <c r="AY67" s="5317"/>
      <c r="AZ67" s="5317"/>
      <c r="BA67" s="5317"/>
      <c r="BB67" s="5317"/>
      <c r="BC67" s="5317"/>
      <c r="BD67" s="5317"/>
      <c r="BE67" s="5317"/>
      <c r="BF67" s="5317"/>
      <c r="BG67" s="5317"/>
      <c r="BH67" s="5317"/>
      <c r="BI67" s="5317"/>
      <c r="BJ67" s="5317"/>
      <c r="BK67" s="5317"/>
      <c r="BL67" s="5317"/>
      <c r="BM67" s="5317"/>
      <c r="BN67" s="5317"/>
      <c r="BO67" s="5317"/>
      <c r="BP67" s="5317"/>
      <c r="BQ67" s="5317"/>
      <c r="BR67" s="5317"/>
      <c r="BS67" s="5317"/>
      <c r="BT67" s="5317"/>
      <c r="BU67" s="5317"/>
      <c r="BV67" s="5317"/>
      <c r="BW67" s="5317"/>
      <c r="BX67" s="5317"/>
      <c r="BY67" s="5317"/>
      <c r="BZ67" s="5317"/>
      <c r="CA67" s="5317"/>
      <c r="CB67" s="5317"/>
      <c r="CC67" s="5317"/>
      <c r="CD67" s="5317"/>
      <c r="CE67" s="5317"/>
      <c r="CF67" s="5317"/>
      <c r="CG67" s="5317"/>
      <c r="CH67" s="5317"/>
      <c r="CI67" s="5317"/>
      <c r="CJ67" s="5317"/>
      <c r="CK67" s="5317"/>
      <c r="CL67" s="5317"/>
      <c r="CM67" s="5317"/>
      <c r="CN67" s="5317"/>
      <c r="CO67" s="5317"/>
      <c r="CP67" s="5317"/>
      <c r="CQ67" s="5317"/>
      <c r="CR67" s="5317"/>
      <c r="CS67" s="5317"/>
      <c r="CT67" s="5317"/>
      <c r="CU67" s="5317"/>
      <c r="CV67" s="5317"/>
      <c r="CW67" s="5317"/>
      <c r="CX67" s="5317"/>
      <c r="CY67" s="5317"/>
      <c r="CZ67" s="5317"/>
      <c r="DA67" s="5317"/>
      <c r="DB67" s="5317"/>
      <c r="DC67" s="5317"/>
      <c r="DD67" s="5317"/>
      <c r="DE67" s="5317"/>
      <c r="DF67" s="5317"/>
      <c r="DG67" s="5317"/>
      <c r="DH67" s="5317"/>
      <c r="DI67" s="5317"/>
      <c r="DJ67" s="5317"/>
      <c r="DK67" s="5317"/>
      <c r="DL67" s="5317"/>
      <c r="DM67" s="5317"/>
      <c r="DN67" s="5317"/>
      <c r="DO67" s="5317"/>
      <c r="DP67" s="5317"/>
      <c r="DQ67" s="5317"/>
      <c r="DR67" s="5317"/>
      <c r="DS67" s="5317"/>
      <c r="DT67" s="5317"/>
      <c r="DU67" s="5317"/>
      <c r="DV67" s="5317"/>
      <c r="DW67" s="5317"/>
      <c r="DX67" s="5317"/>
      <c r="DY67" s="5317"/>
      <c r="DZ67" s="5317"/>
      <c r="EA67" s="5317"/>
      <c r="EB67" s="5317"/>
      <c r="EC67" s="5317"/>
      <c r="ED67" s="5317"/>
      <c r="EE67" s="5317"/>
      <c r="EF67" s="5317"/>
      <c r="EG67" s="5317"/>
      <c r="EH67" s="5317"/>
      <c r="EI67" s="5317"/>
      <c r="EJ67" s="5317"/>
      <c r="EK67" s="5317"/>
      <c r="EL67" s="5317"/>
      <c r="EM67" s="5317"/>
      <c r="EN67" s="5317"/>
      <c r="EO67" s="5317"/>
      <c r="EP67" s="5317"/>
      <c r="EQ67" s="5317"/>
      <c r="ER67" s="5317"/>
      <c r="ES67" s="5317"/>
      <c r="ET67" s="5317"/>
      <c r="EU67" s="5317"/>
      <c r="EV67" s="5317"/>
      <c r="EW67" s="5317"/>
      <c r="EX67" s="5317"/>
      <c r="EY67" s="5317"/>
      <c r="EZ67" s="5317"/>
      <c r="FA67" s="5317"/>
      <c r="FB67" s="5317"/>
      <c r="FC67" s="5317"/>
      <c r="FD67" s="5317"/>
      <c r="FE67" s="5317"/>
      <c r="FF67" s="5317"/>
      <c r="FG67" s="5317"/>
      <c r="FH67" s="5317"/>
      <c r="FI67" s="5317"/>
      <c r="FJ67" s="5317"/>
      <c r="FK67" s="5317"/>
      <c r="FL67" s="5317"/>
      <c r="FM67" s="5317"/>
      <c r="FN67" s="5317"/>
      <c r="FO67" s="5317"/>
      <c r="FP67" s="5317"/>
      <c r="FQ67" s="5317"/>
      <c r="FR67" s="5317"/>
      <c r="FS67" s="5317"/>
      <c r="FT67" s="5317"/>
      <c r="FU67" s="5317"/>
      <c r="FV67" s="5317"/>
      <c r="FW67" s="5317"/>
      <c r="FX67" s="5317"/>
      <c r="FY67" s="5317"/>
      <c r="FZ67" s="5317"/>
      <c r="GA67" s="5317"/>
      <c r="GB67" s="5317"/>
      <c r="GC67" s="5317"/>
      <c r="GD67" s="5317"/>
      <c r="GE67" s="5317"/>
      <c r="GF67" s="5317"/>
      <c r="GG67" s="5317"/>
      <c r="GH67" s="5317"/>
      <c r="GI67" s="5317"/>
      <c r="GJ67" s="5317"/>
      <c r="GK67" s="5317"/>
      <c r="GL67" s="5317"/>
      <c r="GM67" s="5317"/>
      <c r="GN67" s="5317"/>
      <c r="GO67" s="5317"/>
      <c r="GP67" s="5317"/>
      <c r="GQ67" s="5317"/>
      <c r="GR67" s="5317"/>
      <c r="GS67" s="5317"/>
      <c r="GT67" s="5317"/>
      <c r="GU67" s="5317"/>
      <c r="GV67" s="5317"/>
      <c r="GW67" s="5317"/>
      <c r="GX67" s="5317"/>
      <c r="GY67" s="5317"/>
      <c r="GZ67" s="5317"/>
      <c r="HA67" s="5317"/>
      <c r="HB67" s="5317"/>
      <c r="HC67" s="5317"/>
      <c r="HD67" s="5317"/>
      <c r="HE67" s="5317"/>
      <c r="HF67" s="5317"/>
      <c r="HG67" s="5317"/>
      <c r="HH67" s="5317"/>
      <c r="HI67" s="5317"/>
      <c r="HJ67" s="5317"/>
      <c r="HK67" s="5317"/>
      <c r="HL67" s="5317"/>
      <c r="HM67" s="5317"/>
      <c r="HN67" s="5317"/>
      <c r="HO67" s="5317"/>
      <c r="HP67" s="5317"/>
      <c r="HQ67" s="5317"/>
      <c r="HR67" s="5317"/>
      <c r="HS67" s="5317"/>
      <c r="HT67" s="5317"/>
      <c r="HU67" s="5317"/>
      <c r="HV67" s="5317"/>
      <c r="HW67" s="5317"/>
      <c r="HX67" s="5317"/>
      <c r="HY67" s="5317"/>
      <c r="HZ67" s="5317"/>
      <c r="IA67" s="5317"/>
      <c r="IB67" s="5317"/>
      <c r="IC67" s="5317"/>
      <c r="ID67" s="5317"/>
      <c r="IE67" s="5317"/>
      <c r="IF67" s="5317"/>
      <c r="IG67" s="5317"/>
      <c r="IH67" s="5317"/>
      <c r="II67" s="5317"/>
      <c r="IJ67" s="5317"/>
      <c r="IK67" s="5317"/>
      <c r="IL67" s="5317"/>
      <c r="IM67" s="5317"/>
      <c r="IN67" s="5317"/>
      <c r="IO67" s="5317"/>
      <c r="IP67" s="5317"/>
      <c r="IQ67" s="5317"/>
      <c r="IR67" s="5317"/>
      <c r="IS67" s="5317"/>
      <c r="IT67" s="5317"/>
      <c r="IU67" s="5317"/>
      <c r="IV67" s="5317"/>
      <c r="IW67" s="5317"/>
      <c r="IX67" s="5317"/>
      <c r="IY67" s="5317"/>
      <c r="IZ67" s="5317"/>
      <c r="JA67" s="5317"/>
      <c r="JB67" s="5317"/>
      <c r="JC67" s="5317"/>
      <c r="JD67" s="5317"/>
      <c r="JE67" s="5317"/>
      <c r="JF67" s="5317"/>
      <c r="JG67" s="5317"/>
      <c r="JH67" s="5317"/>
      <c r="JI67" s="5317"/>
      <c r="JJ67" s="5317"/>
      <c r="JK67" s="5317"/>
      <c r="JL67" s="5317"/>
      <c r="JM67" s="5317"/>
      <c r="JN67" s="5317"/>
      <c r="JO67" s="5317"/>
      <c r="JP67" s="5317"/>
      <c r="JQ67" s="5317"/>
      <c r="JR67" s="5317"/>
      <c r="JS67" s="5317"/>
      <c r="JT67" s="5317"/>
      <c r="JU67" s="5317"/>
      <c r="JV67" s="5317"/>
      <c r="JW67" s="5317"/>
      <c r="JX67" s="5317"/>
      <c r="JY67" s="5317"/>
      <c r="JZ67" s="5317"/>
      <c r="KA67" s="5317"/>
      <c r="KB67" s="5317"/>
      <c r="KC67" s="5317"/>
      <c r="KD67" s="5317"/>
      <c r="KE67" s="5317"/>
      <c r="KF67" s="5317"/>
      <c r="KG67" s="5317"/>
      <c r="KH67" s="5317"/>
      <c r="KI67" s="5317"/>
      <c r="KJ67" s="5317"/>
      <c r="KK67" s="5317"/>
      <c r="KL67" s="5317"/>
      <c r="KM67" s="5317"/>
      <c r="KN67" s="5317"/>
      <c r="KO67" s="5317"/>
      <c r="KP67" s="2106"/>
      <c r="KQ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5317"/>
      <c r="AM68" s="5317"/>
      <c r="AN68" s="5317"/>
      <c r="AO68" s="5317"/>
      <c r="AP68" s="5317"/>
      <c r="AQ68" s="5317"/>
      <c r="AR68" s="5317"/>
      <c r="AS68" s="5317"/>
      <c r="AT68" s="5317"/>
      <c r="AU68" s="5317"/>
      <c r="AV68" s="5317"/>
      <c r="AW68" s="5317"/>
      <c r="AX68" s="5317"/>
      <c r="AY68" s="5317"/>
      <c r="AZ68" s="5317"/>
      <c r="BA68" s="5317"/>
      <c r="BB68" s="5317"/>
      <c r="BC68" s="5317"/>
      <c r="BD68" s="5317"/>
      <c r="BE68" s="5317"/>
      <c r="BF68" s="5317"/>
      <c r="BG68" s="5317"/>
      <c r="BH68" s="5317"/>
      <c r="BI68" s="5317"/>
      <c r="BJ68" s="5317"/>
      <c r="BK68" s="5317"/>
      <c r="BL68" s="5317"/>
      <c r="BM68" s="5317"/>
      <c r="BN68" s="5317"/>
      <c r="BO68" s="5317"/>
      <c r="BP68" s="5317"/>
      <c r="BQ68" s="5317"/>
      <c r="BR68" s="5317"/>
      <c r="BS68" s="5317"/>
      <c r="BT68" s="5317"/>
      <c r="BU68" s="5317"/>
      <c r="BV68" s="5317"/>
      <c r="BW68" s="5317"/>
      <c r="BX68" s="5317"/>
      <c r="BY68" s="5317"/>
      <c r="BZ68" s="5317"/>
      <c r="CA68" s="5317"/>
      <c r="CB68" s="5317"/>
      <c r="CC68" s="5317"/>
      <c r="CD68" s="5317"/>
      <c r="CE68" s="5317"/>
      <c r="CF68" s="5317"/>
      <c r="CG68" s="5317"/>
      <c r="CH68" s="5317"/>
      <c r="CI68" s="5317"/>
      <c r="CJ68" s="5317"/>
      <c r="CK68" s="5317"/>
      <c r="CL68" s="5317"/>
      <c r="CM68" s="5317"/>
      <c r="CN68" s="5317"/>
      <c r="CO68" s="5317"/>
      <c r="CP68" s="5317"/>
      <c r="CQ68" s="5317"/>
      <c r="CR68" s="5317"/>
      <c r="CS68" s="5317"/>
      <c r="CT68" s="5317"/>
      <c r="CU68" s="5317"/>
      <c r="CV68" s="5317"/>
      <c r="CW68" s="5317"/>
      <c r="CX68" s="5317"/>
      <c r="CY68" s="5317"/>
      <c r="CZ68" s="5317"/>
      <c r="DA68" s="5317"/>
      <c r="DB68" s="5317"/>
      <c r="DC68" s="5317"/>
      <c r="DD68" s="5317"/>
      <c r="DE68" s="5317"/>
      <c r="DF68" s="5317"/>
      <c r="DG68" s="5317"/>
      <c r="DH68" s="5317"/>
      <c r="DI68" s="5317"/>
      <c r="DJ68" s="5317"/>
      <c r="DK68" s="5317"/>
      <c r="DL68" s="5317"/>
      <c r="DM68" s="5317"/>
      <c r="DN68" s="5317"/>
      <c r="DO68" s="5317"/>
      <c r="DP68" s="5317"/>
      <c r="DQ68" s="5317"/>
      <c r="DR68" s="5317"/>
      <c r="DS68" s="5317"/>
      <c r="DT68" s="5317"/>
      <c r="DU68" s="5317"/>
      <c r="DV68" s="5317"/>
      <c r="DW68" s="5317"/>
      <c r="DX68" s="5317"/>
      <c r="DY68" s="5317"/>
      <c r="DZ68" s="5317"/>
      <c r="EA68" s="5317"/>
      <c r="EB68" s="5317"/>
      <c r="EC68" s="5317"/>
      <c r="ED68" s="5317"/>
      <c r="EE68" s="5317"/>
      <c r="EF68" s="5317"/>
      <c r="EG68" s="5317"/>
      <c r="EH68" s="5317"/>
      <c r="EI68" s="5317"/>
      <c r="EJ68" s="5317"/>
      <c r="EK68" s="5317"/>
      <c r="EL68" s="5317"/>
      <c r="EM68" s="5317"/>
      <c r="EN68" s="5317"/>
      <c r="EO68" s="5317"/>
      <c r="EP68" s="5317"/>
      <c r="EQ68" s="5317"/>
      <c r="ER68" s="5317"/>
      <c r="ES68" s="5317"/>
      <c r="ET68" s="5317"/>
      <c r="EU68" s="5317"/>
      <c r="EV68" s="5317"/>
      <c r="EW68" s="5317"/>
      <c r="EX68" s="5317"/>
      <c r="EY68" s="5317"/>
      <c r="EZ68" s="5317"/>
      <c r="FA68" s="5317"/>
      <c r="FB68" s="5317"/>
      <c r="FC68" s="5317"/>
      <c r="FD68" s="5317"/>
      <c r="FE68" s="5317"/>
      <c r="FF68" s="5317"/>
      <c r="FG68" s="5317"/>
      <c r="FH68" s="5317"/>
      <c r="FI68" s="5317"/>
      <c r="FJ68" s="5317"/>
      <c r="FK68" s="5317"/>
      <c r="FL68" s="5317"/>
      <c r="FM68" s="5317"/>
      <c r="FN68" s="5317"/>
      <c r="FO68" s="5317"/>
      <c r="FP68" s="5317"/>
      <c r="FQ68" s="5317"/>
      <c r="FR68" s="5317"/>
      <c r="FS68" s="5317"/>
      <c r="FT68" s="5317"/>
      <c r="FU68" s="5317"/>
      <c r="FV68" s="5317"/>
      <c r="FW68" s="5317"/>
      <c r="FX68" s="5317"/>
      <c r="FY68" s="5317"/>
      <c r="FZ68" s="5317"/>
      <c r="GA68" s="5317"/>
      <c r="GB68" s="5317"/>
      <c r="GC68" s="5317"/>
      <c r="GD68" s="5317"/>
      <c r="GE68" s="5317"/>
      <c r="GF68" s="5317"/>
      <c r="GG68" s="5317"/>
      <c r="GH68" s="5317"/>
      <c r="GI68" s="5317"/>
      <c r="GJ68" s="5317"/>
      <c r="GK68" s="5317"/>
      <c r="GL68" s="5317"/>
      <c r="GM68" s="5317"/>
      <c r="GN68" s="5317"/>
      <c r="GO68" s="5317"/>
      <c r="GP68" s="5317"/>
      <c r="GQ68" s="5317"/>
      <c r="GR68" s="5317"/>
      <c r="GS68" s="5317"/>
      <c r="GT68" s="5317"/>
      <c r="GU68" s="5317"/>
      <c r="GV68" s="5317"/>
      <c r="GW68" s="5317"/>
      <c r="GX68" s="5317"/>
      <c r="GY68" s="5317"/>
      <c r="GZ68" s="5317"/>
      <c r="HA68" s="5317"/>
      <c r="HB68" s="5317"/>
      <c r="HC68" s="5317"/>
      <c r="HD68" s="5317"/>
      <c r="HE68" s="5317"/>
      <c r="HF68" s="5317"/>
      <c r="HG68" s="5317"/>
      <c r="HH68" s="5317"/>
      <c r="HI68" s="5317"/>
      <c r="HJ68" s="5317"/>
      <c r="HK68" s="5317"/>
      <c r="HL68" s="5317"/>
      <c r="HM68" s="5317"/>
      <c r="HN68" s="5317"/>
      <c r="HO68" s="5317"/>
      <c r="HP68" s="5317"/>
      <c r="HQ68" s="5317"/>
      <c r="HR68" s="5317"/>
      <c r="HS68" s="5317"/>
      <c r="HT68" s="5317"/>
      <c r="HU68" s="5317"/>
      <c r="HV68" s="5317"/>
      <c r="HW68" s="5317"/>
      <c r="HX68" s="5317"/>
      <c r="HY68" s="5317"/>
      <c r="HZ68" s="5317"/>
      <c r="IA68" s="5317"/>
      <c r="IB68" s="5317"/>
      <c r="IC68" s="5317"/>
      <c r="ID68" s="5317"/>
      <c r="IE68" s="5317"/>
      <c r="IF68" s="5317"/>
      <c r="IG68" s="5317"/>
      <c r="IH68" s="5317"/>
      <c r="II68" s="5317"/>
      <c r="IJ68" s="5317"/>
      <c r="IK68" s="5317"/>
      <c r="IL68" s="5317"/>
      <c r="IM68" s="5317"/>
      <c r="IN68" s="5317"/>
      <c r="IO68" s="5317"/>
      <c r="IP68" s="5317"/>
      <c r="IQ68" s="5317"/>
      <c r="IR68" s="5317"/>
      <c r="IS68" s="5317"/>
      <c r="IT68" s="5317"/>
      <c r="IU68" s="5317"/>
      <c r="IV68" s="5317"/>
      <c r="IW68" s="5317"/>
      <c r="IX68" s="5317"/>
      <c r="IY68" s="5317"/>
      <c r="IZ68" s="5317"/>
      <c r="JA68" s="5317"/>
      <c r="JB68" s="5317"/>
      <c r="JC68" s="5317"/>
      <c r="JD68" s="5317"/>
      <c r="JE68" s="5317"/>
      <c r="JF68" s="5317"/>
      <c r="JG68" s="5317"/>
      <c r="JH68" s="5317"/>
      <c r="JI68" s="5317"/>
      <c r="JJ68" s="5317"/>
      <c r="JK68" s="5317"/>
      <c r="JL68" s="5317"/>
      <c r="JM68" s="5317"/>
      <c r="JN68" s="5317"/>
      <c r="JO68" s="5317"/>
      <c r="JP68" s="5317"/>
      <c r="JQ68" s="5317"/>
      <c r="JR68" s="5317"/>
      <c r="JS68" s="5317"/>
      <c r="JT68" s="5317"/>
      <c r="JU68" s="5317"/>
      <c r="JV68" s="5317"/>
      <c r="JW68" s="5317"/>
      <c r="JX68" s="5317"/>
      <c r="JY68" s="5317"/>
      <c r="JZ68" s="5317"/>
      <c r="KA68" s="5317"/>
      <c r="KB68" s="5317"/>
      <c r="KC68" s="5317"/>
      <c r="KD68" s="5317"/>
      <c r="KE68" s="5317"/>
      <c r="KF68" s="5317"/>
      <c r="KG68" s="5317"/>
      <c r="KH68" s="5317"/>
      <c r="KI68" s="5317"/>
      <c r="KJ68" s="5317"/>
      <c r="KK68" s="5317"/>
      <c r="KL68" s="5317"/>
      <c r="KM68" s="5317"/>
      <c r="KN68" s="5317"/>
      <c r="KO68" s="5317"/>
      <c r="KP68" s="2106"/>
      <c r="KQ68" s="2106"/>
    </row>
  </sheetData>
  <sheetProtection formatColumns="0" formatRows="0" autoFilter="0" sort="0" insertRows="0" insertColumns="1" deleteRows="0" deleteColumns="0"/>
  <mergeCells count="101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KP7"/>
    <mergeCell ref="V2:AC2"/>
    <mergeCell ref="AD2:KP2"/>
    <mergeCell ref="V3:AC3"/>
    <mergeCell ref="AD3:KP3"/>
    <mergeCell ref="V4:AC4"/>
    <mergeCell ref="AD4:KP4"/>
    <mergeCell ref="V5:AC5"/>
    <mergeCell ref="AD5:KP5"/>
    <mergeCell ref="V6:AC6"/>
    <mergeCell ref="AD6:KP6"/>
    <mergeCell ref="KQ8:KQ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KP38"/>
    <mergeCell ref="KQ38:KQ41"/>
    <mergeCell ref="S39:S41"/>
    <mergeCell ref="T39:T41"/>
    <mergeCell ref="V39:AB39"/>
    <mergeCell ref="AC39:AC41"/>
    <mergeCell ref="AD39:AJ39"/>
    <mergeCell ref="AK39:AK41"/>
    <mergeCell ref="KP39:KP41"/>
    <mergeCell ref="V40:V41"/>
    <mergeCell ref="W40:W41"/>
    <mergeCell ref="X40:Y40"/>
    <mergeCell ref="Z40:AB40"/>
    <mergeCell ref="AD40:AD41"/>
    <mergeCell ref="AE40:AE41"/>
    <mergeCell ref="AF40:AG40"/>
    <mergeCell ref="E43:E60"/>
    <mergeCell ref="V43:AC43"/>
    <mergeCell ref="AD43:KP43"/>
    <mergeCell ref="F44:F59"/>
    <mergeCell ref="V44:AC44"/>
    <mergeCell ref="AD44:KP44"/>
    <mergeCell ref="G45:G58"/>
    <mergeCell ref="V45:AC45"/>
    <mergeCell ref="AD45:KP45"/>
    <mergeCell ref="H46:H57"/>
    <mergeCell ref="V46:AC46"/>
    <mergeCell ref="AD46:KP46"/>
    <mergeCell ref="I47:I56"/>
    <mergeCell ref="P47:P56"/>
    <mergeCell ref="V47:AC47"/>
    <mergeCell ref="AD47:KP47"/>
    <mergeCell ref="T67:KQ67"/>
    <mergeCell ref="T68:KQ68"/>
    <mergeCell ref="T66:KQ66"/>
    <mergeCell ref="KQ49:KQ51"/>
    <mergeCell ref="T63:KQ63"/>
    <mergeCell ref="T64:KQ64"/>
    <mergeCell ref="J48:J51"/>
    <mergeCell ref="Q48:Q51"/>
    <mergeCell ref="V48:AC48"/>
    <mergeCell ref="AD48:KP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N30:DT30"/>
    <mergeCell ref="DR8:DR9"/>
    <mergeCell ref="DS8:DS9"/>
    <mergeCell ref="DT8:DT9"/>
    <mergeCell ref="DU8:DU9"/>
    <mergeCell ref="DN29:DT29"/>
    <mergeCell ref="DN31:DT31"/>
    <mergeCell ref="DN32:DT32"/>
    <mergeCell ref="DN34:DT34"/>
    <mergeCell ref="DN35:DT35"/>
    <mergeCell ref="DN37:DU37"/>
    <mergeCell ref="DN39:DT39"/>
    <mergeCell ref="DU39:DU41"/>
    <mergeCell ref="DN40:DN41"/>
    <mergeCell ref="DO40:DO41"/>
    <mergeCell ref="DP40:DQ40"/>
    <mergeCell ref="DR40:DT40"/>
    <mergeCell ref="DS41:DT41"/>
    <mergeCell ref="DS42:DT42"/>
    <mergeCell ref="DR49:DR50"/>
    <mergeCell ref="DS49:DS50"/>
    <mergeCell ref="DT49:DT50"/>
    <mergeCell ref="DU49:DU50"/>
    <mergeCell ref="DV30:EB30"/>
    <mergeCell ref="DZ8:DZ9"/>
    <mergeCell ref="EA8:EA9"/>
    <mergeCell ref="EB8:EB9"/>
    <mergeCell ref="EC8:EC9"/>
    <mergeCell ref="DV29:EB29"/>
    <mergeCell ref="DV31:EB31"/>
    <mergeCell ref="DV32:EB32"/>
    <mergeCell ref="DV34:EB34"/>
    <mergeCell ref="DV35:EB35"/>
    <mergeCell ref="DV37:EC37"/>
    <mergeCell ref="DV39:EB39"/>
    <mergeCell ref="EC39:EC41"/>
    <mergeCell ref="DV40:DV41"/>
    <mergeCell ref="DW40:DW41"/>
    <mergeCell ref="DX40:DY40"/>
    <mergeCell ref="DZ40:EB40"/>
    <mergeCell ref="EA41:EB41"/>
    <mergeCell ref="EA42:EB42"/>
    <mergeCell ref="DZ49:DZ50"/>
    <mergeCell ref="EA49:EA50"/>
    <mergeCell ref="EB49:EB50"/>
    <mergeCell ref="EC49:EC50"/>
    <mergeCell ref="ED30:EJ30"/>
    <mergeCell ref="EH8:EH9"/>
    <mergeCell ref="EI8:EI9"/>
    <mergeCell ref="EJ8:EJ9"/>
    <mergeCell ref="EK8:EK9"/>
    <mergeCell ref="ED29:EJ29"/>
    <mergeCell ref="ED31:EJ31"/>
    <mergeCell ref="ED32:EJ32"/>
    <mergeCell ref="ED34:EJ34"/>
    <mergeCell ref="ED35:EJ35"/>
    <mergeCell ref="ED37:EK37"/>
    <mergeCell ref="ED39:EJ39"/>
    <mergeCell ref="EK39:EK41"/>
    <mergeCell ref="ED40:ED41"/>
    <mergeCell ref="EE40:EE41"/>
    <mergeCell ref="EF40:EG40"/>
    <mergeCell ref="EH40:EJ40"/>
    <mergeCell ref="EI41:EJ41"/>
    <mergeCell ref="EI42:EJ42"/>
    <mergeCell ref="EH49:EH50"/>
    <mergeCell ref="EI49:EI50"/>
    <mergeCell ref="EJ49:EJ50"/>
    <mergeCell ref="EK49:EK50"/>
    <mergeCell ref="EL30:ER30"/>
    <mergeCell ref="EP8:EP9"/>
    <mergeCell ref="EQ8:EQ9"/>
    <mergeCell ref="ER8:ER9"/>
    <mergeCell ref="ES8:ES9"/>
    <mergeCell ref="EL29:ER29"/>
    <mergeCell ref="EL31:ER31"/>
    <mergeCell ref="EL32:ER32"/>
    <mergeCell ref="EL34:ER34"/>
    <mergeCell ref="EL35:ER35"/>
    <mergeCell ref="EL37:ES37"/>
    <mergeCell ref="EL39:ER39"/>
    <mergeCell ref="ES39:ES41"/>
    <mergeCell ref="EL40:EL41"/>
    <mergeCell ref="EM40:EM41"/>
    <mergeCell ref="EN40:EO40"/>
    <mergeCell ref="EP40:ER40"/>
    <mergeCell ref="EQ41:ER41"/>
    <mergeCell ref="EQ42:ER42"/>
    <mergeCell ref="EP49:EP50"/>
    <mergeCell ref="EQ49:EQ50"/>
    <mergeCell ref="ER49:ER50"/>
    <mergeCell ref="ES49:ES50"/>
    <mergeCell ref="ET30:EZ30"/>
    <mergeCell ref="EX8:EX9"/>
    <mergeCell ref="EY8:EY9"/>
    <mergeCell ref="EZ8:EZ9"/>
    <mergeCell ref="FA8:FA9"/>
    <mergeCell ref="ET29:EZ29"/>
    <mergeCell ref="ET31:EZ31"/>
    <mergeCell ref="ET32:EZ32"/>
    <mergeCell ref="ET34:EZ34"/>
    <mergeCell ref="ET35:EZ35"/>
    <mergeCell ref="ET37:FA37"/>
    <mergeCell ref="ET39:EZ39"/>
    <mergeCell ref="FA39:FA41"/>
    <mergeCell ref="ET40:ET41"/>
    <mergeCell ref="EU40:EU41"/>
    <mergeCell ref="EV40:EW40"/>
    <mergeCell ref="EX40:EZ40"/>
    <mergeCell ref="EY41:EZ41"/>
    <mergeCell ref="EY42:EZ42"/>
    <mergeCell ref="EX49:EX50"/>
    <mergeCell ref="EY49:EY50"/>
    <mergeCell ref="EZ49:EZ50"/>
    <mergeCell ref="FA49:FA50"/>
    <mergeCell ref="FB30:FH30"/>
    <mergeCell ref="FF8:FF9"/>
    <mergeCell ref="FG8:FG9"/>
    <mergeCell ref="FH8:FH9"/>
    <mergeCell ref="FI8:FI9"/>
    <mergeCell ref="FB29:FH29"/>
    <mergeCell ref="FB31:FH31"/>
    <mergeCell ref="FB32:FH32"/>
    <mergeCell ref="FB34:FH34"/>
    <mergeCell ref="FB35:FH35"/>
    <mergeCell ref="FB37:FI37"/>
    <mergeCell ref="FB39:FH39"/>
    <mergeCell ref="FI39:FI41"/>
    <mergeCell ref="FB40:FB41"/>
    <mergeCell ref="FC40:FC41"/>
    <mergeCell ref="FD40:FE40"/>
    <mergeCell ref="FF40:FH40"/>
    <mergeCell ref="FG41:FH41"/>
    <mergeCell ref="FG42:FH42"/>
    <mergeCell ref="FF49:FF50"/>
    <mergeCell ref="FG49:FG50"/>
    <mergeCell ref="FH49:FH50"/>
    <mergeCell ref="FI49:FI50"/>
    <mergeCell ref="FJ30:FP30"/>
    <mergeCell ref="FN8:FN9"/>
    <mergeCell ref="FO8:FO9"/>
    <mergeCell ref="FP8:FP9"/>
    <mergeCell ref="FQ8:FQ9"/>
    <mergeCell ref="FJ29:FP29"/>
    <mergeCell ref="FJ31:FP31"/>
    <mergeCell ref="FJ32:FP32"/>
    <mergeCell ref="FJ34:FP34"/>
    <mergeCell ref="FJ35:FP35"/>
    <mergeCell ref="FJ37:FQ37"/>
    <mergeCell ref="FJ39:FP39"/>
    <mergeCell ref="FQ39:FQ41"/>
    <mergeCell ref="FJ40:FJ41"/>
    <mergeCell ref="FK40:FK41"/>
    <mergeCell ref="FL40:FM40"/>
    <mergeCell ref="FN40:FP40"/>
    <mergeCell ref="FO41:FP41"/>
    <mergeCell ref="FO42:FP42"/>
    <mergeCell ref="FN49:FN50"/>
    <mergeCell ref="FO49:FO50"/>
    <mergeCell ref="FP49:FP50"/>
    <mergeCell ref="FQ49:FQ50"/>
    <mergeCell ref="FR30:FX30"/>
    <mergeCell ref="FV8:FV9"/>
    <mergeCell ref="FW8:FW9"/>
    <mergeCell ref="FX8:FX9"/>
    <mergeCell ref="FY8:FY9"/>
    <mergeCell ref="FR29:FX29"/>
    <mergeCell ref="FR31:FX31"/>
    <mergeCell ref="FR32:FX32"/>
    <mergeCell ref="FR34:FX34"/>
    <mergeCell ref="FR35:FX35"/>
    <mergeCell ref="FR37:FY37"/>
    <mergeCell ref="FR39:FX39"/>
    <mergeCell ref="FY39:FY41"/>
    <mergeCell ref="FR40:FR41"/>
    <mergeCell ref="FS40:FS41"/>
    <mergeCell ref="FT40:FU40"/>
    <mergeCell ref="FV40:FX40"/>
    <mergeCell ref="FW41:FX41"/>
    <mergeCell ref="FW42:FX42"/>
    <mergeCell ref="FV49:FV50"/>
    <mergeCell ref="FW49:FW50"/>
    <mergeCell ref="FX49:FX50"/>
    <mergeCell ref="FY49:FY50"/>
    <mergeCell ref="FZ30:GF30"/>
    <mergeCell ref="GD8:GD9"/>
    <mergeCell ref="GE8:GE9"/>
    <mergeCell ref="GF8:GF9"/>
    <mergeCell ref="GG8:GG9"/>
    <mergeCell ref="FZ29:GF29"/>
    <mergeCell ref="FZ31:GF31"/>
    <mergeCell ref="FZ32:GF32"/>
    <mergeCell ref="FZ34:GF34"/>
    <mergeCell ref="FZ35:GF35"/>
    <mergeCell ref="FZ37:GG37"/>
    <mergeCell ref="FZ39:GF39"/>
    <mergeCell ref="GG39:GG41"/>
    <mergeCell ref="FZ40:FZ41"/>
    <mergeCell ref="GA40:GA41"/>
    <mergeCell ref="GB40:GC40"/>
    <mergeCell ref="GD40:GF40"/>
    <mergeCell ref="GE41:GF41"/>
    <mergeCell ref="GE42:GF42"/>
    <mergeCell ref="GD49:GD50"/>
    <mergeCell ref="GE49:GE50"/>
    <mergeCell ref="GF49:GF50"/>
    <mergeCell ref="GG49:GG50"/>
    <mergeCell ref="GH30:GN30"/>
    <mergeCell ref="GL8:GL9"/>
    <mergeCell ref="GM8:GM9"/>
    <mergeCell ref="GN8:GN9"/>
    <mergeCell ref="GO8:GO9"/>
    <mergeCell ref="GH29:GN29"/>
    <mergeCell ref="GH31:GN31"/>
    <mergeCell ref="GH32:GN32"/>
    <mergeCell ref="GH34:GN34"/>
    <mergeCell ref="GH35:GN35"/>
    <mergeCell ref="GH37:GO37"/>
    <mergeCell ref="GH39:GN39"/>
    <mergeCell ref="GO39:GO41"/>
    <mergeCell ref="GH40:GH41"/>
    <mergeCell ref="GI40:GI41"/>
    <mergeCell ref="GJ40:GK40"/>
    <mergeCell ref="GL40:GN40"/>
    <mergeCell ref="GM41:GN41"/>
    <mergeCell ref="GM42:GN42"/>
    <mergeCell ref="GL49:GL50"/>
    <mergeCell ref="GM49:GM50"/>
    <mergeCell ref="GN49:GN50"/>
    <mergeCell ref="GO49:GO50"/>
    <mergeCell ref="GP30:GV30"/>
    <mergeCell ref="GT8:GT9"/>
    <mergeCell ref="GU8:GU9"/>
    <mergeCell ref="GV8:GV9"/>
    <mergeCell ref="GW8:GW9"/>
    <mergeCell ref="GP29:GV29"/>
    <mergeCell ref="GP31:GV31"/>
    <mergeCell ref="GP32:GV32"/>
    <mergeCell ref="GP34:GV34"/>
    <mergeCell ref="GP35:GV35"/>
    <mergeCell ref="GP37:GW37"/>
    <mergeCell ref="GP39:GV39"/>
    <mergeCell ref="GW39:GW41"/>
    <mergeCell ref="GP40:GP41"/>
    <mergeCell ref="GQ40:GQ41"/>
    <mergeCell ref="GR40:GS40"/>
    <mergeCell ref="GT40:GV40"/>
    <mergeCell ref="GU41:GV41"/>
    <mergeCell ref="GU42:GV42"/>
    <mergeCell ref="GT49:GT50"/>
    <mergeCell ref="GU49:GU50"/>
    <mergeCell ref="GV49:GV50"/>
    <mergeCell ref="GW49:GW50"/>
    <mergeCell ref="GX30:HD30"/>
    <mergeCell ref="HB8:HB9"/>
    <mergeCell ref="HC8:HC9"/>
    <mergeCell ref="HD8:HD9"/>
    <mergeCell ref="HE8:HE9"/>
    <mergeCell ref="GX29:HD29"/>
    <mergeCell ref="GX31:HD31"/>
    <mergeCell ref="GX32:HD32"/>
    <mergeCell ref="GX34:HD34"/>
    <mergeCell ref="GX35:HD35"/>
    <mergeCell ref="GX37:HE37"/>
    <mergeCell ref="GX39:HD39"/>
    <mergeCell ref="HE39:HE41"/>
    <mergeCell ref="GX40:GX41"/>
    <mergeCell ref="GY40:GY41"/>
    <mergeCell ref="GZ40:HA40"/>
    <mergeCell ref="HB40:HD40"/>
    <mergeCell ref="HC41:HD41"/>
    <mergeCell ref="HC42:HD42"/>
    <mergeCell ref="HB49:HB50"/>
    <mergeCell ref="HC49:HC50"/>
    <mergeCell ref="HD49:HD50"/>
    <mergeCell ref="HE49:HE50"/>
    <mergeCell ref="HF30:HL30"/>
    <mergeCell ref="HJ8:HJ9"/>
    <mergeCell ref="HK8:HK9"/>
    <mergeCell ref="HL8:HL9"/>
    <mergeCell ref="HM8:HM9"/>
    <mergeCell ref="HF29:HL29"/>
    <mergeCell ref="HF31:HL31"/>
    <mergeCell ref="HF32:HL32"/>
    <mergeCell ref="HF34:HL34"/>
    <mergeCell ref="HF35:HL35"/>
    <mergeCell ref="HF37:HM37"/>
    <mergeCell ref="HF39:HL39"/>
    <mergeCell ref="HM39:HM41"/>
    <mergeCell ref="HF40:HF41"/>
    <mergeCell ref="HG40:HG41"/>
    <mergeCell ref="HH40:HI40"/>
    <mergeCell ref="HJ40:HL40"/>
    <mergeCell ref="HK41:HL41"/>
    <mergeCell ref="HK42:HL42"/>
    <mergeCell ref="HJ49:HJ50"/>
    <mergeCell ref="HK49:HK50"/>
    <mergeCell ref="HL49:HL50"/>
    <mergeCell ref="HM49:HM50"/>
    <mergeCell ref="HN30:HT30"/>
    <mergeCell ref="HR8:HR9"/>
    <mergeCell ref="HS8:HS9"/>
    <mergeCell ref="HT8:HT9"/>
    <mergeCell ref="HU8:HU9"/>
    <mergeCell ref="HN29:HT29"/>
    <mergeCell ref="HN31:HT31"/>
    <mergeCell ref="HN32:HT32"/>
    <mergeCell ref="HN34:HT34"/>
    <mergeCell ref="HN35:HT35"/>
    <mergeCell ref="HN37:HU37"/>
    <mergeCell ref="HN39:HT39"/>
    <mergeCell ref="HU39:HU41"/>
    <mergeCell ref="HN40:HN41"/>
    <mergeCell ref="HO40:HO41"/>
    <mergeCell ref="HP40:HQ40"/>
    <mergeCell ref="HR40:HT40"/>
    <mergeCell ref="HS41:HT41"/>
    <mergeCell ref="HS42:HT42"/>
    <mergeCell ref="HR49:HR50"/>
    <mergeCell ref="HS49:HS50"/>
    <mergeCell ref="HT49:HT50"/>
    <mergeCell ref="HU49:HU50"/>
    <mergeCell ref="HV30:IB30"/>
    <mergeCell ref="HZ8:HZ9"/>
    <mergeCell ref="IA8:IA9"/>
    <mergeCell ref="IB8:IB9"/>
    <mergeCell ref="IC8:IC9"/>
    <mergeCell ref="HV29:IB29"/>
    <mergeCell ref="HV31:IB31"/>
    <mergeCell ref="HV32:IB32"/>
    <mergeCell ref="HV34:IB34"/>
    <mergeCell ref="HV35:IB35"/>
    <mergeCell ref="HV37:IC37"/>
    <mergeCell ref="HV39:IB39"/>
    <mergeCell ref="IC39:IC41"/>
    <mergeCell ref="HV40:HV41"/>
    <mergeCell ref="HW40:HW41"/>
    <mergeCell ref="HX40:HY40"/>
    <mergeCell ref="HZ40:IB40"/>
    <mergeCell ref="IA41:IB41"/>
    <mergeCell ref="IA42:IB42"/>
    <mergeCell ref="HZ49:HZ50"/>
    <mergeCell ref="IA49:IA50"/>
    <mergeCell ref="IB49:IB50"/>
    <mergeCell ref="IC49:IC50"/>
    <mergeCell ref="ID30:IJ30"/>
    <mergeCell ref="IH8:IH9"/>
    <mergeCell ref="II8:II9"/>
    <mergeCell ref="IJ8:IJ9"/>
    <mergeCell ref="IK8:IK9"/>
    <mergeCell ref="ID29:IJ29"/>
    <mergeCell ref="ID31:IJ31"/>
    <mergeCell ref="ID32:IJ32"/>
    <mergeCell ref="ID34:IJ34"/>
    <mergeCell ref="ID35:IJ35"/>
    <mergeCell ref="ID37:IK37"/>
    <mergeCell ref="ID39:IJ39"/>
    <mergeCell ref="IK39:IK41"/>
    <mergeCell ref="ID40:ID41"/>
    <mergeCell ref="IE40:IE41"/>
    <mergeCell ref="IF40:IG40"/>
    <mergeCell ref="IH40:IJ40"/>
    <mergeCell ref="II41:IJ41"/>
    <mergeCell ref="II42:IJ42"/>
    <mergeCell ref="IH49:IH50"/>
    <mergeCell ref="II49:II50"/>
    <mergeCell ref="IJ49:IJ50"/>
    <mergeCell ref="IK49:IK50"/>
    <mergeCell ref="IL30:IR30"/>
    <mergeCell ref="IP8:IP9"/>
    <mergeCell ref="IQ8:IQ9"/>
    <mergeCell ref="IR8:IR9"/>
    <mergeCell ref="IS8:IS9"/>
    <mergeCell ref="IL29:IR29"/>
    <mergeCell ref="IL31:IR31"/>
    <mergeCell ref="IL32:IR32"/>
    <mergeCell ref="IL34:IR34"/>
    <mergeCell ref="IL35:IR35"/>
    <mergeCell ref="IL37:IS37"/>
    <mergeCell ref="IL39:IR39"/>
    <mergeCell ref="IS39:IS41"/>
    <mergeCell ref="IL40:IL41"/>
    <mergeCell ref="IM40:IM41"/>
    <mergeCell ref="IN40:IO40"/>
    <mergeCell ref="IP40:IR40"/>
    <mergeCell ref="IQ41:IR41"/>
    <mergeCell ref="IQ42:IR42"/>
    <mergeCell ref="IP49:IP50"/>
    <mergeCell ref="IQ49:IQ50"/>
    <mergeCell ref="IR49:IR50"/>
    <mergeCell ref="IS49:IS50"/>
    <mergeCell ref="IT30:IZ30"/>
    <mergeCell ref="IX8:IX9"/>
    <mergeCell ref="IY8:IY9"/>
    <mergeCell ref="IZ8:IZ9"/>
    <mergeCell ref="JA8:JA9"/>
    <mergeCell ref="IT29:IZ29"/>
    <mergeCell ref="IT31:IZ31"/>
    <mergeCell ref="IT32:IZ32"/>
    <mergeCell ref="IT34:IZ34"/>
    <mergeCell ref="IT35:IZ35"/>
    <mergeCell ref="IT37:JA37"/>
    <mergeCell ref="IT39:IZ39"/>
    <mergeCell ref="JA39:JA41"/>
    <mergeCell ref="IT40:IT41"/>
    <mergeCell ref="IU40:IU41"/>
    <mergeCell ref="IV40:IW40"/>
    <mergeCell ref="IX40:IZ40"/>
    <mergeCell ref="IY41:IZ41"/>
    <mergeCell ref="IY42:IZ42"/>
    <mergeCell ref="IX49:IX50"/>
    <mergeCell ref="IY49:IY50"/>
    <mergeCell ref="IZ49:IZ50"/>
    <mergeCell ref="JA49:JA50"/>
    <mergeCell ref="JB30:JH30"/>
    <mergeCell ref="JF8:JF9"/>
    <mergeCell ref="JG8:JG9"/>
    <mergeCell ref="JH8:JH9"/>
    <mergeCell ref="JI8:JI9"/>
    <mergeCell ref="JB29:JH29"/>
    <mergeCell ref="JB31:JH31"/>
    <mergeCell ref="JB32:JH32"/>
    <mergeCell ref="JB34:JH34"/>
    <mergeCell ref="JB35:JH35"/>
    <mergeCell ref="JB37:JI37"/>
    <mergeCell ref="JB39:JH39"/>
    <mergeCell ref="JI39:JI41"/>
    <mergeCell ref="JB40:JB41"/>
    <mergeCell ref="JC40:JC41"/>
    <mergeCell ref="JD40:JE40"/>
    <mergeCell ref="JF40:JH40"/>
    <mergeCell ref="JG41:JH41"/>
    <mergeCell ref="JG42:JH42"/>
    <mergeCell ref="JF49:JF50"/>
    <mergeCell ref="JG49:JG50"/>
    <mergeCell ref="JH49:JH50"/>
    <mergeCell ref="JI49:JI50"/>
    <mergeCell ref="JJ30:JP30"/>
    <mergeCell ref="JN8:JN9"/>
    <mergeCell ref="JO8:JO9"/>
    <mergeCell ref="JP8:JP9"/>
    <mergeCell ref="JQ8:JQ9"/>
    <mergeCell ref="JJ29:JP29"/>
    <mergeCell ref="JJ31:JP31"/>
    <mergeCell ref="JJ32:JP32"/>
    <mergeCell ref="JJ34:JP34"/>
    <mergeCell ref="JJ35:JP35"/>
    <mergeCell ref="JJ37:JQ37"/>
    <mergeCell ref="JJ39:JP39"/>
    <mergeCell ref="JQ39:JQ41"/>
    <mergeCell ref="JJ40:JJ41"/>
    <mergeCell ref="JK40:JK41"/>
    <mergeCell ref="JL40:JM40"/>
    <mergeCell ref="JN40:JP40"/>
    <mergeCell ref="JO41:JP41"/>
    <mergeCell ref="JO42:JP42"/>
    <mergeCell ref="JN49:JN50"/>
    <mergeCell ref="JO49:JO50"/>
    <mergeCell ref="JP49:JP50"/>
    <mergeCell ref="JQ49:JQ50"/>
    <mergeCell ref="JR30:JX30"/>
    <mergeCell ref="JV8:JV9"/>
    <mergeCell ref="JW8:JW9"/>
    <mergeCell ref="JX8:JX9"/>
    <mergeCell ref="JY8:JY9"/>
    <mergeCell ref="JR29:JX29"/>
    <mergeCell ref="JR31:JX31"/>
    <mergeCell ref="JR32:JX32"/>
    <mergeCell ref="JR34:JX34"/>
    <mergeCell ref="JR35:JX35"/>
    <mergeCell ref="JR37:JY37"/>
    <mergeCell ref="JR39:JX39"/>
    <mergeCell ref="JY39:JY41"/>
    <mergeCell ref="JR40:JR41"/>
    <mergeCell ref="JS40:JS41"/>
    <mergeCell ref="JT40:JU40"/>
    <mergeCell ref="JV40:JX40"/>
    <mergeCell ref="JW41:JX41"/>
    <mergeCell ref="JW42:JX42"/>
    <mergeCell ref="JV49:JV50"/>
    <mergeCell ref="JW49:JW50"/>
    <mergeCell ref="JX49:JX50"/>
    <mergeCell ref="JY49:JY50"/>
    <mergeCell ref="JZ30:KF30"/>
    <mergeCell ref="KD8:KD9"/>
    <mergeCell ref="KE8:KE9"/>
    <mergeCell ref="KF8:KF9"/>
    <mergeCell ref="KG8:KG9"/>
    <mergeCell ref="JZ29:KF29"/>
    <mergeCell ref="JZ31:KF31"/>
    <mergeCell ref="JZ32:KF32"/>
    <mergeCell ref="JZ34:KF34"/>
    <mergeCell ref="JZ35:KF35"/>
    <mergeCell ref="JZ37:KG37"/>
    <mergeCell ref="JZ39:KF39"/>
    <mergeCell ref="KG39:KG41"/>
    <mergeCell ref="JZ40:JZ41"/>
    <mergeCell ref="KA40:KA41"/>
    <mergeCell ref="KB40:KC40"/>
    <mergeCell ref="KD40:KF40"/>
    <mergeCell ref="KE41:KF41"/>
    <mergeCell ref="KE42:KF42"/>
    <mergeCell ref="KD49:KD50"/>
    <mergeCell ref="KE49:KE50"/>
    <mergeCell ref="KF49:KF50"/>
    <mergeCell ref="KG49:KG50"/>
    <mergeCell ref="KH30:KN30"/>
    <mergeCell ref="KL8:KL9"/>
    <mergeCell ref="KM8:KM9"/>
    <mergeCell ref="KN8:KN9"/>
    <mergeCell ref="KO8:KO9"/>
    <mergeCell ref="KH29:KN29"/>
    <mergeCell ref="KH31:KN31"/>
    <mergeCell ref="KH32:KN32"/>
    <mergeCell ref="KH34:KN34"/>
    <mergeCell ref="KH35:KN35"/>
    <mergeCell ref="KH37:KO37"/>
    <mergeCell ref="KH39:KN39"/>
    <mergeCell ref="KO39:KO41"/>
    <mergeCell ref="KH40:KH41"/>
    <mergeCell ref="KI40:KI41"/>
    <mergeCell ref="KJ40:KK40"/>
    <mergeCell ref="KL40:KN40"/>
    <mergeCell ref="KM41:KN41"/>
    <mergeCell ref="KM42:KN42"/>
    <mergeCell ref="KL49:KL50"/>
    <mergeCell ref="KM49:KM50"/>
    <mergeCell ref="KN49:KN50"/>
    <mergeCell ref="KO49:KO50"/>
    <mergeCell ref="J52:J55"/>
    <mergeCell ref="Q52:Q55"/>
    <mergeCell ref="K53:K54"/>
    <mergeCell ref="Z53:Z54"/>
    <mergeCell ref="AA53:AA54"/>
    <mergeCell ref="AB53:AB54"/>
    <mergeCell ref="AC53:AC54"/>
    <mergeCell ref="V52:AC52"/>
    <mergeCell ref="AD52:KP52"/>
    <mergeCell ref="KQ53:KQ55"/>
    <mergeCell ref="AH53:AH54"/>
    <mergeCell ref="AI53:AI54"/>
    <mergeCell ref="AJ53:AJ54"/>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DJ53:DJ54"/>
    <mergeCell ref="DK53:DK54"/>
    <mergeCell ref="DL53:DL54"/>
    <mergeCell ref="DM53:DM54"/>
    <mergeCell ref="DR53:DR54"/>
    <mergeCell ref="DS53:DS54"/>
    <mergeCell ref="DT53:DT54"/>
    <mergeCell ref="DU53:DU54"/>
    <mergeCell ref="DZ53:DZ54"/>
    <mergeCell ref="EA53:EA54"/>
    <mergeCell ref="EB53:EB54"/>
    <mergeCell ref="EC53:EC54"/>
    <mergeCell ref="EH53:EH54"/>
    <mergeCell ref="EI53:EI54"/>
    <mergeCell ref="EJ53:EJ54"/>
    <mergeCell ref="EK53:EK54"/>
    <mergeCell ref="EP53:EP54"/>
    <mergeCell ref="EQ53:EQ54"/>
    <mergeCell ref="ER53:ER54"/>
    <mergeCell ref="ES53:ES54"/>
    <mergeCell ref="EX53:EX54"/>
    <mergeCell ref="EY53:EY54"/>
    <mergeCell ref="EZ53:EZ54"/>
    <mergeCell ref="FA53:FA54"/>
    <mergeCell ref="FF53:FF54"/>
    <mergeCell ref="FG53:FG54"/>
    <mergeCell ref="FH53:FH54"/>
    <mergeCell ref="FI53:FI54"/>
    <mergeCell ref="FN53:FN54"/>
    <mergeCell ref="FO53:FO54"/>
    <mergeCell ref="FP53:FP54"/>
    <mergeCell ref="FQ53:FQ54"/>
    <mergeCell ref="FV53:FV54"/>
    <mergeCell ref="FW53:FW54"/>
    <mergeCell ref="FX53:FX54"/>
    <mergeCell ref="FY53:FY54"/>
    <mergeCell ref="GD53:GD54"/>
    <mergeCell ref="GE53:GE54"/>
    <mergeCell ref="GF53:GF54"/>
    <mergeCell ref="GG53:GG54"/>
    <mergeCell ref="GL53:GL54"/>
    <mergeCell ref="GM53:GM54"/>
    <mergeCell ref="GN53:GN54"/>
    <mergeCell ref="GO53:GO54"/>
    <mergeCell ref="GT53:GT54"/>
    <mergeCell ref="GU53:GU54"/>
    <mergeCell ref="GV53:GV54"/>
    <mergeCell ref="GW53:GW54"/>
    <mergeCell ref="HB53:HB54"/>
    <mergeCell ref="HC53:HC54"/>
    <mergeCell ref="HD53:HD54"/>
    <mergeCell ref="HE53:HE54"/>
    <mergeCell ref="HJ53:HJ54"/>
    <mergeCell ref="HK53:HK54"/>
    <mergeCell ref="HL53:HL54"/>
    <mergeCell ref="HM53:HM54"/>
    <mergeCell ref="HR53:HR54"/>
    <mergeCell ref="HS53:HS54"/>
    <mergeCell ref="HT53:HT54"/>
    <mergeCell ref="HU53:HU54"/>
    <mergeCell ref="HZ53:HZ54"/>
    <mergeCell ref="IA53:IA54"/>
    <mergeCell ref="IB53:IB54"/>
    <mergeCell ref="IC53:IC54"/>
    <mergeCell ref="IH53:IH54"/>
    <mergeCell ref="II53:II54"/>
    <mergeCell ref="IJ53:IJ54"/>
    <mergeCell ref="IK53:IK54"/>
    <mergeCell ref="IP53:IP54"/>
    <mergeCell ref="IQ53:IQ54"/>
    <mergeCell ref="IR53:IR54"/>
    <mergeCell ref="IS53:IS54"/>
    <mergeCell ref="IX53:IX54"/>
    <mergeCell ref="IY53:IY54"/>
    <mergeCell ref="IZ53:IZ54"/>
    <mergeCell ref="JA53:JA54"/>
    <mergeCell ref="JF53:JF54"/>
    <mergeCell ref="JG53:JG54"/>
    <mergeCell ref="JH53:JH54"/>
    <mergeCell ref="JI53:JI54"/>
    <mergeCell ref="JN53:JN54"/>
    <mergeCell ref="JO53:JO54"/>
    <mergeCell ref="JP53:JP54"/>
    <mergeCell ref="JQ53:JQ54"/>
    <mergeCell ref="JV53:JV54"/>
    <mergeCell ref="JW53:JW54"/>
    <mergeCell ref="JX53:JX54"/>
    <mergeCell ref="JY53:JY54"/>
    <mergeCell ref="KD53:KD54"/>
    <mergeCell ref="KE53:KE54"/>
    <mergeCell ref="KF53:KF54"/>
    <mergeCell ref="KG53:KG54"/>
    <mergeCell ref="KL53:KL54"/>
    <mergeCell ref="KM53:KM54"/>
    <mergeCell ref="KN53:KN54"/>
    <mergeCell ref="KO53:KO54"/>
  </mergeCells>
  <dataValidations count="8">
    <dataValidation type="list" allowBlank="1" showInputMessage="1" errorTitle="Ошибка" error="Выберите значение из списка" prompt="Выберите значение из списка" sqref="V983092:KP983092 V65588:KP65588 V131124:KP131124 V196660:KP196660 V262196:KP262196 V327732:KP327732 V393268:KP393268 V458804:KP458804 V524340:KP524340 V589876:KP589876 V655412:KP655412 V720948:KP720948 V786484:KP786484 V852020:KP852020 V917556:KP917556">
      <formula1>kind_of_cons</formula1>
    </dataValidation>
    <dataValidation allowBlank="1" sqref="S131127:KQ131133 S196663:KQ196669 S262199:KQ262205 S327735:KQ327741 S393271:KQ393277 S458807:KQ458813 S524343:KQ524349 S589879:KQ589885 S655415:KQ655421 S720951:KQ720957 S786487:KQ786493 S852023:KQ852029 S917559:KQ917565 S983095:KQ983101 S65591:KQ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KQ65583:KQ65590 KQ131119:KQ131126 KQ196655:KQ196662 KQ262191:KQ262198 KQ327727:KQ327734 KQ393263:KQ393270 KQ458799:KQ458806 KQ524335:KQ524342 KQ589871:KQ589878 KQ655407:KQ655414 KQ720943:KQ720950 KQ786479:KQ786486 KQ852015:KQ852022 KQ917551:KQ917558 KQ983087:KQ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DJ8 DL8 DJ49 DL49 DR8 DT8 DR49 DT49 DZ8 EB8 DZ49 EB49 EH8 EJ8 EH49 EJ49 EP8 ER8 EP49 ER49 EX8 EZ8 EX49 EZ49 FF8 FH8 FF49 FH49 FN8 FP8 FN49 FP49 FV8 FX8 FV49 FX49 GD8 GF8 GD49 GF49 GL8 GN8 GL49 GN49 GT8 GV8 GT49 GV49 HB8 HD8 HB49 HD49 HJ8 HL8 HJ49 HL49 HR8 HT8 HR49 HT49 HZ8 IB8 HZ49 IB49 IH8 IJ8 IH49 IJ49 IP8 IR8 IP49 IR49 IX8 IZ8 IX49 IZ49 JF8 JH8 JF49 JH49 JN8 JP8 JN49 JP49 JV8 JX8 JV49 JX49 KD8 KF8 KD49 KF49 KL8 KN8 KL49 KN49 Z53 AB53 AH53 AJ53 AP53 AR53 AX53 AZ53 BF53 BH53 BN53 BP53 BV53 BX53 CD53 CF53 CL53 CN53 CT53 CV53 DB53 DD53 DJ53 DL53 DR53 DT53 DZ53 EB53 EH53 EJ53 EP53 ER53 EX53 EZ53 FF53 FH53 FN53 FP53 FV53 FX53 GD53 GF53 GL53 GN53 GT53 GV53 HB53 HD53 HJ53 HL53 HR53 HT53 HZ53 IB53 IH53 IJ53 IP53 IR53 IX53 IZ53 JF53 JH53 JN53 JP53 JV53 JX53 KD53 KF53 KL53 KN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KO327733 AK393269:KO393269 AK49 AQ49 AS49 AY49 BA49 BG49 BI49 BO49 BQ49 BW49 BY49 CE49 CG49 CM49 CO49 CU49 CW49 DC49 DE49 DK49 DM49 DS49 DU49 EA49 EC49 EI49 EK49 EQ49 ES49 EY49 FA49 FG49 FI49 FO49 FQ49 FW49 FY49 GE49 GG49 GM49 GO49 GU49 GW49 HC49 HE49 HK49 HM49 HS49 HU49 IA49 IC49 II49 IK49 IQ49 IS49 IY49 JA49 JG49 JI49 JO49 JQ49 JW49 JY49 KE49 KG49 KM49 KO49 AK524341:KO524341 AK8 AQ8 AS8 AY8 BA8 BG8 BI8 BO8 BQ8 BW8 BY8 CE8 CG8 CM8 CO8 CU8 CW8 DC8 DE8 DK8 DM8 DS8 DU8 EA8 EC8 EI8 EK8 EQ8 ES8 EY8 FA8 FG8 FI8 FO8 FQ8 FW8 FY8 GE8 GG8 GM8 GO8 GU8 GW8 HC8 HE8 HK8 HM8 HS8 HU8 IA8 IC8 II8 IK8 IQ8 IS8 IY8 JA8 JG8 JI8 JO8 JQ8 JW8 JY8 KE8 KG8 KM8 KO8 AK589877:KO589877 AK655413:KO655413 AK17 AK720949:KO720949 AK786485:KO786485 AK852021:KO852021 AK917557:KO917557 AK983093:KO983093 AK65589:KO65589 AK131125:KO131125 AI49 AK458805:KO458805 AI8 AC8 AA8 AI17 AK196661:KO196661 AA49 AC49 AK262197:KO262197 AA53 AC53 AI53 AK53 AQ53 AS53 AY53 BA53 BG53 BI53 BO53 BQ53 BW53 BY53 CE53 CG53 CM53 CO53 CU53 CW53 DC53 DE53 DK53 DM53 DS53 DU53 EA53 EC53 EI53 EK53 EQ53 ES53 EY53 FA53 FG53 FI53 FO53 FQ53 FW53 FY53 GE53 GG53 GM53 GO53 GU53 GW53 HC53 HE53 HK53 HM53 HS53 HU53 IA53 IC53 II53 IK53 IQ53 IS53 IY53 JA53 JG53 JI53 JO53 JQ53 JW53 JY53 KE53 KG53 KM53 KO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DI9 DI50 DQ9 DQ50 DY9 DY50 EG9 EG50 EO9 EO50 EW9 EW50 FE9 FE50 FM9 FM50 FU9 FU50 GC9 GC50 GK9 GK50 GS9 GS50 HA9 HA50 HI9 HI50 HQ9 HQ50 HY9 HY50 IG9 IG50 IO9 IO50 IW9 IW50 JE9 JE50 JM9 JM50 JU9 JU50 KC9 KC50 KK9 KK50 Y54 AG54 AO54 AW54 BE54 BM54 BU54 CC54 CK54 CS54 DA54 DI54 DQ54 DY54 EG54 EO54 EW54 FE54 FM54 FU54 GC54 GK54 GS54 HA54 HI54 HQ54 HY54 IG54 IO54 IW54 JE54 JM54 JU54 KC54 KK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A970C-B5EE-21AB-7655-285E98AC308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68</v>
      </c>
      <c r="AB8" s="2112"/>
      <c r="AC8" s="1981" t="s">
        <v>68</v>
      </c>
      <c r="AD8" s="320"/>
      <c r="AE8" s="757"/>
      <c r="AF8" s="320"/>
      <c r="AG8" s="390"/>
      <c r="AH8" s="2112"/>
      <c r="AI8" s="1981" t="s">
        <v>68</v>
      </c>
      <c r="AJ8" s="2112"/>
      <c r="AK8" s="1981" t="s">
        <v>68</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5323" customFormat="1" customHeight="1" ht="23.2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68</v>
      </c>
      <c r="AB49" s="2112"/>
      <c r="AC49" s="1981" t="s">
        <v>68</v>
      </c>
      <c r="AD49" s="320"/>
      <c r="AE49" s="757"/>
      <c r="AF49" s="320"/>
      <c r="AG49" s="390"/>
      <c r="AH49" s="2112"/>
      <c r="AI49" s="1981" t="s">
        <v>68</v>
      </c>
      <c r="AJ49" s="2114"/>
      <c r="AK49" s="1981" t="s">
        <v>68</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A8AA1-DEC3-AFBC-378D-896C1897BE9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174</v>
      </c>
      <c r="B47" s="1373" t="s">
        <v>175</v>
      </c>
      <c r="C47" s="1373" t="s">
        <v>176</v>
      </c>
      <c r="D47" s="1373" t="s">
        <v>177</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444</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CC3A-7E92-4628-4B3B-0A39EF5DD6C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444</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C822-7DD5-D1FC-9D66-16029BC3996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"Новая Энергетика"</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45281.666597222225</v>
      </c>
      <c r="W30" s="2099"/>
      <c r="X30" s="2099"/>
      <c r="Y30" s="2099"/>
      <c r="Z30" s="2099"/>
      <c r="AA30" s="2099"/>
      <c r="AB30" s="2099"/>
      <c r="AC30" s="322"/>
      <c r="AD30" s="2099" t="str">
        <f>IF(TITLE_DATE_PR_CHANGE="",IF(TITLE_DATE_PR="","",TITLE_DATE_PR),TITLE_DATE_PR_CHANGE)</f>
        <v>45281.666597222225</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72/2</v>
      </c>
      <c r="W31" s="2100"/>
      <c r="X31" s="2100"/>
      <c r="Y31" s="2100"/>
      <c r="Z31" s="2100"/>
      <c r="AA31" s="2100"/>
      <c r="AB31" s="2100"/>
      <c r="AC31" s="322"/>
      <c r="AD31" s="2100" t="str">
        <f>IF(TITLE_NUMBER_PR_CHANGE="",IF(TITLE_NUMBER_PR="","",TITLE_NUMBER_PR),TITLE_NUMBER_PR_CHANGE)</f>
        <v>72/2</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2501202312270033 Дата опубликования: 27.12.2023</v>
      </c>
      <c r="W32" s="2100"/>
      <c r="X32" s="2100"/>
      <c r="Y32" s="2100"/>
      <c r="Z32" s="2100"/>
      <c r="AA32" s="2100"/>
      <c r="AB32" s="2100"/>
      <c r="AC32" s="322"/>
      <c r="AD32" s="2100" t="str">
        <f>IF(TITLE_IST_PUB_CHANGE="",IF(TITLE_IST_PUB="","",TITLE_IST_PUB),TITLE_IST_PUB_CHANGE)</f>
        <v>http://pravo.gov.ru Номер опубликования: 2501202312270033 Дата опубликования: 27.12.2023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45281.666597222225</v>
      </c>
      <c r="W34" s="2099"/>
      <c r="X34" s="2099"/>
      <c r="Y34" s="2099"/>
      <c r="Z34" s="2099"/>
      <c r="AA34" s="2099"/>
      <c r="AB34" s="2099"/>
      <c r="AC34" s="322"/>
      <c r="AD34" s="2099" t="str">
        <f>IF(TITLE_DATE_PR_CHANGE="",IF(TITLE_DATE_PR="","",TITLE_DATE_PR),TITLE_DATE_PR_CHANGE)</f>
        <v>45281.666597222225</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72/2</v>
      </c>
      <c r="W35" s="2100"/>
      <c r="X35" s="2100"/>
      <c r="Y35" s="2100"/>
      <c r="Z35" s="2100"/>
      <c r="AA35" s="2100"/>
      <c r="AB35" s="2100"/>
      <c r="AC35" s="322"/>
      <c r="AD35" s="2100" t="str">
        <f>IF(TITLE_NUMBER_PR_CHANGE="",IF(TITLE_NUMBER_PR="","",TITLE_NUMBER_PR),TITLE_NUMBER_PR_CHANGE)</f>
        <v>72/2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1"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444</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6D3A-F8BE-478E-8FFC-07AD481E4DF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5367"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68</v>
      </c>
      <c r="AE8" s="2112"/>
      <c r="AF8" s="1981" t="s">
        <v>68</v>
      </c>
      <c r="AG8" s="1437"/>
      <c r="AH8" s="757"/>
      <c r="AI8" s="757"/>
      <c r="AJ8" s="757"/>
      <c r="AK8" s="1285"/>
      <c r="AL8" s="2112"/>
      <c r="AM8" s="1981" t="s">
        <v>68</v>
      </c>
      <c r="AN8" s="2112"/>
      <c r="AO8" s="1981" t="s">
        <v>68</v>
      </c>
      <c r="AP8" s="320"/>
      <c r="AQ8" s="1337" t="s">
        <v>445</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446</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68</v>
      </c>
      <c r="AN19" s="2105"/>
      <c r="AO19" s="2104" t="s">
        <v>68</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"Новая Энергетика"</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Агенство по тарифам Приморского края</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45281.666597222225</v>
      </c>
      <c r="Y34" s="2099"/>
      <c r="Z34" s="2099"/>
      <c r="AA34" s="2099"/>
      <c r="AB34" s="2099"/>
      <c r="AC34" s="2099"/>
      <c r="AD34" s="2099"/>
      <c r="AE34" s="2099"/>
      <c r="AF34" s="322"/>
      <c r="AG34" s="2099" t="str">
        <f>IF(TITLE_DATE_PR_CHANGE="",IF(TITLE_DATE_PR="","",TITLE_DATE_PR),TITLE_DATE_PR_CHANGE)</f>
        <v>45281.666597222225</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72/2</v>
      </c>
      <c r="Y35" s="2100"/>
      <c r="Z35" s="2100"/>
      <c r="AA35" s="2100"/>
      <c r="AB35" s="2100"/>
      <c r="AC35" s="2100"/>
      <c r="AD35" s="2100"/>
      <c r="AE35" s="2100"/>
      <c r="AF35" s="322"/>
      <c r="AG35" s="2100" t="str">
        <f>IF(TITLE_NUMBER_PR_CHANGE="",IF(TITLE_NUMBER_PR="","",TITLE_NUMBER_PR),TITLE_NUMBER_PR_CHANGE)</f>
        <v>72/2</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 Номер опубликования: 2501202312270033 Дата опубликования: 27.12.2023</v>
      </c>
      <c r="Y36" s="2100"/>
      <c r="Z36" s="2100"/>
      <c r="AA36" s="2100"/>
      <c r="AB36" s="2100"/>
      <c r="AC36" s="2100"/>
      <c r="AD36" s="2100"/>
      <c r="AE36" s="2100"/>
      <c r="AF36" s="322"/>
      <c r="AG36" s="2100" t="str">
        <f>IF(TITLE_IST_PUB_CHANGE="",IF(TITLE_IST_PUB="","",TITLE_IST_PUB),TITLE_IST_PUB_CHANGE)</f>
        <v>http://pravo.gov.ru Номер опубликования: 2501202312270033 Дата опубликования: 27.12.2023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45281.666597222225</v>
      </c>
      <c r="Y38" s="2099"/>
      <c r="Z38" s="2099"/>
      <c r="AA38" s="2099"/>
      <c r="AB38" s="2099"/>
      <c r="AC38" s="2099"/>
      <c r="AD38" s="2099"/>
      <c r="AE38" s="2099"/>
      <c r="AF38" s="322"/>
      <c r="AG38" s="2099" t="str">
        <f>IF(TITLE_DATE_PR_CHANGE="",IF(TITLE_DATE_PR="","",TITLE_DATE_PR),TITLE_DATE_PR_CHANGE)</f>
        <v>45281.666597222225</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72/2</v>
      </c>
      <c r="Y39" s="2100"/>
      <c r="Z39" s="2100"/>
      <c r="AA39" s="2100"/>
      <c r="AB39" s="2100"/>
      <c r="AC39" s="2100"/>
      <c r="AD39" s="2100"/>
      <c r="AE39" s="2100"/>
      <c r="AF39" s="322"/>
      <c r="AG39" s="2100" t="str">
        <f>IF(TITLE_NUMBER_PR_CHANGE="",IF(TITLE_NUMBER_PR="","",TITLE_NUMBER_PR),TITLE_NUMBER_PR_CHANGE)</f>
        <v>72/2</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89</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448</v>
      </c>
      <c r="Y44" s="2153" t="s">
        <v>449</v>
      </c>
      <c r="Z44" s="2153"/>
      <c r="AA44" s="2153"/>
      <c r="AB44" s="2153"/>
      <c r="AC44" s="2144" t="s">
        <v>427</v>
      </c>
      <c r="AD44" s="2162"/>
      <c r="AE44" s="2163"/>
      <c r="AF44" s="2130"/>
      <c r="AG44" s="2144" t="s">
        <v>448</v>
      </c>
      <c r="AH44" s="2153" t="s">
        <v>449</v>
      </c>
      <c r="AI44" s="2153"/>
      <c r="AJ44" s="2153"/>
      <c r="AK44" s="2153"/>
      <c r="AL44" s="2144" t="s">
        <v>427</v>
      </c>
      <c r="AM44" s="2162"/>
      <c r="AN44" s="2163"/>
      <c r="AO44" s="2130"/>
      <c r="AP44" s="2133"/>
      <c r="AQ44" s="1971"/>
    </row>
    <row customHeight="1" ht="14.25">
      <c r="R45" s="377"/>
      <c r="S45" s="377"/>
      <c r="T45" s="377"/>
      <c r="U45" s="2125"/>
      <c r="V45" s="2062"/>
      <c r="W45" s="1038"/>
      <c r="X45" s="2166"/>
      <c r="Y45" s="2154" t="s">
        <v>450</v>
      </c>
      <c r="Z45" s="2121" t="s">
        <v>451</v>
      </c>
      <c r="AA45" s="2157"/>
      <c r="AB45" s="2122"/>
      <c r="AC45" s="2145"/>
      <c r="AD45" s="2164"/>
      <c r="AE45" s="2165"/>
      <c r="AF45" s="2130"/>
      <c r="AG45" s="2166"/>
      <c r="AH45" s="2154" t="s">
        <v>450</v>
      </c>
      <c r="AI45" s="2121" t="s">
        <v>451</v>
      </c>
      <c r="AJ45" s="2157"/>
      <c r="AK45" s="2122"/>
      <c r="AL45" s="2145"/>
      <c r="AM45" s="2164"/>
      <c r="AN45" s="2165"/>
      <c r="AO45" s="2130"/>
      <c r="AP45" s="2133"/>
      <c r="AQ45" s="1971"/>
    </row>
    <row customHeight="1" ht="25.5">
      <c r="R46" s="377"/>
      <c r="S46" s="377"/>
      <c r="T46" s="377"/>
      <c r="U46" s="2125"/>
      <c r="V46" s="2062"/>
      <c r="W46" s="1038"/>
      <c r="X46" s="2166"/>
      <c r="Y46" s="2155"/>
      <c r="Z46" s="2154" t="s">
        <v>452</v>
      </c>
      <c r="AA46" s="2121" t="s">
        <v>453</v>
      </c>
      <c r="AB46" s="2122"/>
      <c r="AC46" s="2154" t="s">
        <v>437</v>
      </c>
      <c r="AD46" s="2158" t="s">
        <v>438</v>
      </c>
      <c r="AE46" s="2159"/>
      <c r="AF46" s="2130"/>
      <c r="AG46" s="2166"/>
      <c r="AH46" s="2155"/>
      <c r="AI46" s="2154" t="s">
        <v>452</v>
      </c>
      <c r="AJ46" s="2121" t="s">
        <v>453</v>
      </c>
      <c r="AK46" s="2122"/>
      <c r="AL46" s="2154" t="s">
        <v>437</v>
      </c>
      <c r="AM46" s="2158" t="s">
        <v>438</v>
      </c>
      <c r="AN46" s="2159"/>
      <c r="AO46" s="2130"/>
      <c r="AP46" s="2133"/>
      <c r="AQ46" s="1971"/>
    </row>
    <row customHeight="1" ht="62.25">
      <c r="A47" s="1288"/>
      <c r="B47" s="1288" t="s">
        <v>136</v>
      </c>
      <c r="C47" s="1288" t="s">
        <v>137</v>
      </c>
      <c r="D47" s="1288" t="s">
        <v>138</v>
      </c>
      <c r="E47" s="1340" t="s">
        <v>428</v>
      </c>
      <c r="F47" s="1340" t="s">
        <v>429</v>
      </c>
      <c r="G47" s="1340" t="s">
        <v>430</v>
      </c>
      <c r="H47" s="1340" t="s">
        <v>431</v>
      </c>
      <c r="I47" s="1340" t="s">
        <v>432</v>
      </c>
      <c r="J47" s="1340" t="s">
        <v>433</v>
      </c>
      <c r="K47" s="1340" t="s">
        <v>434</v>
      </c>
      <c r="L47" s="1340" t="s">
        <v>454</v>
      </c>
      <c r="M47" s="1340" t="s">
        <v>409</v>
      </c>
      <c r="R47" s="377"/>
      <c r="S47" s="377"/>
      <c r="T47" s="377"/>
      <c r="U47" s="2125"/>
      <c r="V47" s="2062"/>
      <c r="W47" s="290"/>
      <c r="X47" s="2145"/>
      <c r="Y47" s="2156"/>
      <c r="Z47" s="2156"/>
      <c r="AA47" s="1237" t="s">
        <v>455</v>
      </c>
      <c r="AB47" s="1237" t="s">
        <v>456</v>
      </c>
      <c r="AC47" s="2156"/>
      <c r="AD47" s="2160"/>
      <c r="AE47" s="2161"/>
      <c r="AF47" s="2131"/>
      <c r="AG47" s="2145"/>
      <c r="AH47" s="2156"/>
      <c r="AI47" s="2156"/>
      <c r="AJ47" s="1237" t="s">
        <v>455</v>
      </c>
      <c r="AK47" s="1237" t="s">
        <v>456</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1"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68</v>
      </c>
      <c r="AE55" s="2112"/>
      <c r="AF55" s="1981" t="s">
        <v>68</v>
      </c>
      <c r="AG55" s="1437"/>
      <c r="AH55" s="757"/>
      <c r="AI55" s="757"/>
      <c r="AJ55" s="757"/>
      <c r="AK55" s="1285"/>
      <c r="AL55" s="2112"/>
      <c r="AM55" s="1981" t="s">
        <v>68</v>
      </c>
      <c r="AN55" s="2112"/>
      <c r="AO55" s="1981" t="s">
        <v>68</v>
      </c>
      <c r="AP55" s="1378"/>
      <c r="AQ55" s="1337" t="s">
        <v>445</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446</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447</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0EBFC-38EF-75CE-4404-152540C07937}"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68</v>
      </c>
      <c r="Z8" s="2112"/>
      <c r="AA8" s="1981" t="s">
        <v>68</v>
      </c>
      <c r="AB8" s="1981" t="s">
        <v>58</v>
      </c>
      <c r="AC8" s="2180"/>
      <c r="AD8" s="2057">
        <v>1</v>
      </c>
      <c r="AE8" s="2193"/>
      <c r="AF8" s="1981" t="s">
        <v>58</v>
      </c>
      <c r="AG8" s="2180"/>
      <c r="AH8" s="2057">
        <v>1</v>
      </c>
      <c r="AI8" s="2193"/>
      <c r="AJ8" s="1981" t="s">
        <v>58</v>
      </c>
      <c r="AK8" s="301"/>
      <c r="AL8" s="1367">
        <v>1</v>
      </c>
      <c r="AM8" s="1428"/>
      <c r="AN8" s="757"/>
      <c r="AO8" s="1285"/>
      <c r="AP8" s="1774"/>
      <c r="AQ8" s="1489" t="s">
        <v>68</v>
      </c>
      <c r="AR8" s="1774"/>
      <c r="AS8" s="1489" t="s">
        <v>68</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68</v>
      </c>
      <c r="AR19" s="1776"/>
      <c r="AS19" s="1490" t="s">
        <v>68</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426" customFormat="1" customHeight="1" ht="14.25" hidden="1">
      <c r="M23" s="1538"/>
      <c r="N23" s="1538"/>
      <c r="O23" s="1539" t="s">
        <v>409</v>
      </c>
      <c r="P23" s="1538"/>
      <c r="Q23" s="1540"/>
      <c r="R23" s="1540"/>
      <c r="Y23" s="1537" t="s">
        <v>411</v>
      </c>
      <c r="AA23" s="1537" t="s">
        <v>412</v>
      </c>
      <c r="AB23" s="1537" t="s">
        <v>462</v>
      </c>
      <c r="AE23" s="1537" t="s">
        <v>463</v>
      </c>
      <c r="AF23" s="1537" t="s">
        <v>462</v>
      </c>
      <c r="AI23" s="1537" t="s">
        <v>464</v>
      </c>
      <c r="AJ23" s="1537" t="s">
        <v>462</v>
      </c>
      <c r="AM23" s="1537" t="s">
        <v>465</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"Новая Энергетика"</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Агенство по тарифам Приморского края</v>
      </c>
      <c r="W30" s="2100"/>
      <c r="X30" s="2100"/>
      <c r="Y30" s="2100"/>
      <c r="Z30" s="2100"/>
      <c r="AA30" s="322"/>
      <c r="AB30" s="2100" t="str">
        <f>IF(TITLE_NAME_OR_PR_CHANGE="",IF(TITLE_NAME_OR_PR="","",TITLE_NAME_OR_PR),TITLE_NAME_OR_PR_CHANGE)</f>
        <v>Агенство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45281.666597222225</v>
      </c>
      <c r="W31" s="2099"/>
      <c r="X31" s="2099"/>
      <c r="Y31" s="2099"/>
      <c r="Z31" s="2099"/>
      <c r="AA31" s="322"/>
      <c r="AB31" s="2099" t="str">
        <f>IF(TITLE_DATE_PR_CHANGE="",IF(TITLE_DATE_PR="","",TITLE_DATE_PR),TITLE_DATE_PR_CHANGE)</f>
        <v>45281.666597222225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72/2</v>
      </c>
      <c r="W32" s="2100"/>
      <c r="X32" s="2100"/>
      <c r="Y32" s="2100"/>
      <c r="Z32" s="2100"/>
      <c r="AA32" s="322"/>
      <c r="AB32" s="2100" t="str">
        <f>IF(TITLE_NUMBER_PR_CHANGE="",IF(TITLE_NUMBER_PR="","",TITLE_NUMBER_PR),TITLE_NUMBER_PR_CHANGE)</f>
        <v>72/2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 Номер опубликования: 2501202312270033 Дата опубликования: 27.12.2023</v>
      </c>
      <c r="W33" s="2100"/>
      <c r="X33" s="2100"/>
      <c r="Y33" s="2100"/>
      <c r="Z33" s="2100"/>
      <c r="AA33" s="322"/>
      <c r="AB33" s="2100" t="str">
        <f>IF(TITLE_IST_PUB_CHANGE="",IF(TITLE_IST_PUB="","",TITLE_IST_PUB),TITLE_IST_PUB_CHANGE)</f>
        <v>http://pravo.gov.ru Номер опубликования: 2501202312270033 Дата опубликования: 27.12.2023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45281.666597222225</v>
      </c>
      <c r="W35" s="2099"/>
      <c r="X35" s="2099"/>
      <c r="Y35" s="2099"/>
      <c r="Z35" s="2099"/>
      <c r="AA35" s="322"/>
      <c r="AB35" s="2099" t="str">
        <f>IF(TITLE_DATE_PR_CHANGE="",IF(TITLE_DATE_PR="","",TITLE_DATE_PR),TITLE_DATE_PR_CHANGE)</f>
        <v>45281.666597222225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72/2</v>
      </c>
      <c r="W36" s="2100"/>
      <c r="X36" s="2100"/>
      <c r="Y36" s="2100"/>
      <c r="Z36" s="2100"/>
      <c r="AA36" s="322"/>
      <c r="AB36" s="2100" t="str">
        <f>IF(TITLE_NUMBER_PR_CHANGE="",IF(TITLE_NUMBER_PR="","",TITLE_NUMBER_PR),TITLE_NUMBER_PR_CHANGE)</f>
        <v>72/2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89</v>
      </c>
      <c r="T40" s="2062" t="s">
        <v>466</v>
      </c>
      <c r="U40" s="289"/>
      <c r="V40" s="2127"/>
      <c r="W40" s="2127"/>
      <c r="X40" s="2127"/>
      <c r="Y40" s="2127"/>
      <c r="Z40" s="2128"/>
      <c r="AA40" s="2189" t="s">
        <v>421</v>
      </c>
      <c r="AB40" s="2173" t="s">
        <v>467</v>
      </c>
      <c r="AC40" s="2146"/>
      <c r="AD40" s="2146"/>
      <c r="AE40" s="2174"/>
      <c r="AF40" s="2146" t="s">
        <v>468</v>
      </c>
      <c r="AG40" s="2146"/>
      <c r="AH40" s="2146"/>
      <c r="AI40" s="2174"/>
      <c r="AJ40" s="2173" t="s">
        <v>469</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470</v>
      </c>
      <c r="W41" s="2030"/>
      <c r="X41" s="2144" t="s">
        <v>427</v>
      </c>
      <c r="Y41" s="2162"/>
      <c r="Z41" s="2163"/>
      <c r="AA41" s="2190"/>
      <c r="AB41" s="2175"/>
      <c r="AC41" s="2176"/>
      <c r="AD41" s="2176"/>
      <c r="AE41" s="2188"/>
      <c r="AF41" s="2176"/>
      <c r="AG41" s="2176"/>
      <c r="AH41" s="2176"/>
      <c r="AI41" s="2188"/>
      <c r="AJ41" s="2175"/>
      <c r="AK41" s="2176"/>
      <c r="AL41" s="2176"/>
      <c r="AM41" s="2176"/>
      <c r="AN41" s="1971" t="s">
        <v>471</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428</v>
      </c>
      <c r="F43" s="1394" t="s">
        <v>429</v>
      </c>
      <c r="G43" s="1394" t="s">
        <v>430</v>
      </c>
      <c r="H43" s="1394" t="s">
        <v>431</v>
      </c>
      <c r="I43" s="1394" t="s">
        <v>432</v>
      </c>
      <c r="J43" s="1394" t="s">
        <v>433</v>
      </c>
      <c r="K43" s="1394" t="s">
        <v>434</v>
      </c>
      <c r="L43" s="1394" t="s">
        <v>409</v>
      </c>
      <c r="Q43" s="279"/>
      <c r="R43" s="377"/>
      <c r="S43" s="2125"/>
      <c r="T43" s="2062"/>
      <c r="U43" s="290"/>
      <c r="V43" s="1360" t="s">
        <v>472</v>
      </c>
      <c r="W43" s="1360" t="s">
        <v>473</v>
      </c>
      <c r="X43" s="1368" t="s">
        <v>437</v>
      </c>
      <c r="Y43" s="2121" t="s">
        <v>438</v>
      </c>
      <c r="Z43" s="2122"/>
      <c r="AA43" s="2191"/>
      <c r="AB43" s="2177"/>
      <c r="AC43" s="2178"/>
      <c r="AD43" s="2178"/>
      <c r="AE43" s="2179"/>
      <c r="AF43" s="2178"/>
      <c r="AG43" s="2178"/>
      <c r="AH43" s="2178"/>
      <c r="AI43" s="2179"/>
      <c r="AJ43" s="2177"/>
      <c r="AK43" s="2178"/>
      <c r="AL43" s="2178"/>
      <c r="AM43" s="2179"/>
      <c r="AN43" s="1903" t="s">
        <v>472</v>
      </c>
      <c r="AO43" s="1903" t="s">
        <v>473</v>
      </c>
      <c r="AP43" s="1368" t="s">
        <v>437</v>
      </c>
      <c r="AQ43" s="2121" t="s">
        <v>438</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1"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68</v>
      </c>
      <c r="Z51" s="1774"/>
      <c r="AA51" s="1489" t="s">
        <v>68</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68</v>
      </c>
      <c r="AR51" s="1774"/>
      <c r="AS51" s="1489" t="s">
        <v>68</v>
      </c>
      <c r="AT51" s="1378"/>
      <c r="AU51" s="2137" t="s">
        <v>474</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DFDE8-F483-A1C5-6E32-8FF56B418C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468" width="19.140625" hidden="1" customWidth="1"/>
    <col min="13" max="14" style="3295" width="12.28125" hidden="1" customWidth="1"/>
    <col min="15" max="15" style="3295" width="23.421875" hidden="1" customWidth="1"/>
    <col min="16" max="16" style="5478"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97BB-4CA3-36D5-5529-C5AEDF5926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484" width="19.140625" hidden="1" customWidth="1"/>
    <col min="13" max="14" style="3295" width="12.28125" hidden="1" customWidth="1"/>
    <col min="15" max="15" style="3295" width="23.421875" hidden="1" customWidth="1"/>
    <col min="16" max="16" style="54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E144A-971D-282F-32BF-EA3C4E1AA6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484" width="19.140625" hidden="1" customWidth="1"/>
    <col min="13" max="14" style="3295" width="12.28125" hidden="1" customWidth="1"/>
    <col min="15" max="15" style="3295" width="23.421875" hidden="1" customWidth="1"/>
    <col min="16" max="16" style="54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1ECDD-6DEA-5326-F3B4-1EDCC0910D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484" width="19.140625" hidden="1" customWidth="1"/>
    <col min="13" max="14" style="3295" width="12.28125" hidden="1" customWidth="1"/>
    <col min="15" max="15" style="3295" width="23.421875" hidden="1" customWidth="1"/>
    <col min="16" max="16" style="548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5099-21F7-9CF8-75EA-3F8C037C1EC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551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68</v>
      </c>
      <c r="AB8" s="1774"/>
      <c r="AC8" s="1489" t="s">
        <v>68</v>
      </c>
      <c r="AD8" s="2044" t="s">
        <v>68</v>
      </c>
      <c r="AE8" s="2180"/>
      <c r="AF8" s="2057">
        <v>1</v>
      </c>
      <c r="AG8" s="2202"/>
      <c r="AH8" s="1981" t="s">
        <v>68</v>
      </c>
      <c r="AI8" s="2180"/>
      <c r="AJ8" s="2057">
        <v>1</v>
      </c>
      <c r="AK8" s="2201" t="s">
        <v>24</v>
      </c>
      <c r="AL8" s="1981" t="s">
        <v>68</v>
      </c>
      <c r="AM8" s="2029"/>
      <c r="AN8" s="2057">
        <v>1</v>
      </c>
      <c r="AO8" s="2206"/>
      <c r="AP8" s="2207" t="s">
        <v>68</v>
      </c>
      <c r="AQ8" s="301"/>
      <c r="AR8" s="1493">
        <v>1</v>
      </c>
      <c r="AS8" s="1496" t="s">
        <v>24</v>
      </c>
      <c r="AT8" s="757"/>
      <c r="AU8" s="1285"/>
      <c r="AV8" s="757"/>
      <c r="AW8" s="1285"/>
      <c r="AX8" s="1774"/>
      <c r="AY8" s="1489" t="s">
        <v>68</v>
      </c>
      <c r="AZ8" s="1774"/>
      <c r="BA8" s="1489" t="s">
        <v>68</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68</v>
      </c>
      <c r="AZ20" s="1776"/>
      <c r="BA20" s="1490" t="s">
        <v>68</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26"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"Новая Энергетика"</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45281.666597222225</v>
      </c>
      <c r="W32" s="2099"/>
      <c r="X32" s="2099"/>
      <c r="Y32" s="2099"/>
      <c r="Z32" s="2099"/>
      <c r="AA32" s="2099"/>
      <c r="AB32" s="2099"/>
      <c r="AC32" s="322"/>
      <c r="AD32" s="2099" t="str">
        <f>IF(TITLE_DATE_PR_CHANGE="",IF(TITLE_DATE_PR="","",TITLE_DATE_PR),TITLE_DATE_PR_CHANGE)</f>
        <v>45281.666597222225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72/2</v>
      </c>
      <c r="W33" s="2100"/>
      <c r="X33" s="2100"/>
      <c r="Y33" s="2100"/>
      <c r="Z33" s="2100"/>
      <c r="AA33" s="2100"/>
      <c r="AB33" s="2100"/>
      <c r="AC33" s="322"/>
      <c r="AD33" s="2100" t="str">
        <f>IF(TITLE_NUMBER_PR_CHANGE="",IF(TITLE_NUMBER_PR="","",TITLE_NUMBER_PR),TITLE_NUMBER_PR_CHANGE)</f>
        <v>72/2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2501202312270033 Дата опубликования: 27.12.2023</v>
      </c>
      <c r="W34" s="2100"/>
      <c r="X34" s="2100"/>
      <c r="Y34" s="2100"/>
      <c r="Z34" s="2100"/>
      <c r="AA34" s="2100"/>
      <c r="AB34" s="2100"/>
      <c r="AC34" s="322"/>
      <c r="AD34" s="2100" t="str">
        <f>IF(TITLE_IST_PUB_CHANGE="",IF(TITLE_IST_PUB="","",TITLE_IST_PUB),TITLE_IST_PUB_CHANGE)</f>
        <v>http://pravo.gov.ru Номер опубликования: 2501202312270033 Дата опубликования: 27.12.2023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45281.666597222225</v>
      </c>
      <c r="W36" s="2099"/>
      <c r="X36" s="2099"/>
      <c r="Y36" s="2099"/>
      <c r="Z36" s="2099"/>
      <c r="AA36" s="2099"/>
      <c r="AB36" s="2099"/>
      <c r="AC36" s="322"/>
      <c r="AD36" s="2099" t="str">
        <f>IF(TITLE_DATE_PR_CHANGE="",IF(TITLE_DATE_PR="","",TITLE_DATE_PR),TITLE_DATE_PR_CHANGE)</f>
        <v>45281.666597222225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72/2</v>
      </c>
      <c r="W37" s="2100"/>
      <c r="X37" s="2100"/>
      <c r="Y37" s="2100"/>
      <c r="Z37" s="2100"/>
      <c r="AA37" s="2100"/>
      <c r="AB37" s="2100"/>
      <c r="AC37" s="322"/>
      <c r="AD37" s="2100" t="str">
        <f>IF(TITLE_NUMBER_PR_CHANGE="",IF(TITLE_NUMBER_PR="","",TITLE_NUMBER_PR),TITLE_NUMBER_PR_CHANGE)</f>
        <v>72/2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478" t="s">
        <v>472</v>
      </c>
      <c r="W44" s="1478" t="s">
        <v>473</v>
      </c>
      <c r="X44" s="1478" t="s">
        <v>472</v>
      </c>
      <c r="Y44" s="1478" t="s">
        <v>473</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1"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68</v>
      </c>
      <c r="AB52" s="1774"/>
      <c r="AC52" s="148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493">
        <v>1</v>
      </c>
      <c r="AS52" s="1496" t="s">
        <v>24</v>
      </c>
      <c r="AT52" s="757"/>
      <c r="AU52" s="1285"/>
      <c r="AV52" s="757"/>
      <c r="AW52" s="1285"/>
      <c r="AX52" s="1774"/>
      <c r="AY52" s="1489" t="s">
        <v>68</v>
      </c>
      <c r="AZ52" s="1774"/>
      <c r="BA52" s="1489" t="s">
        <v>68</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8C139-B933-C8E2-CCD8-8847F2A519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517" width="19.140625" hidden="1" customWidth="1"/>
    <col min="13" max="14" style="3295" width="12.28125" hidden="1" customWidth="1"/>
    <col min="15" max="15" style="3295" width="23.421875" hidden="1" customWidth="1"/>
    <col min="16" max="16" style="55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F8B8-B1CC-AD7D-C9D2-CA33228351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517" width="19.140625" hidden="1" customWidth="1"/>
    <col min="13" max="14" style="3295" width="12.28125" hidden="1" customWidth="1"/>
    <col min="15" max="15" style="3295" width="23.421875" hidden="1" customWidth="1"/>
    <col min="16" max="16" style="55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8427A-26C3-BBE5-CC23-BD3ACFCB867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55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26"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"Новая Энергетика"</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45281.666597222225</v>
      </c>
      <c r="W32" s="2099"/>
      <c r="X32" s="2099"/>
      <c r="Y32" s="2099"/>
      <c r="Z32" s="2099"/>
      <c r="AA32" s="2099"/>
      <c r="AB32" s="2099"/>
      <c r="AC32" s="322"/>
      <c r="AD32" s="2099" t="str">
        <f>IF(TITLE_DATE_PR_CHANGE="",IF(TITLE_DATE_PR="","",TITLE_DATE_PR),TITLE_DATE_PR_CHANGE)</f>
        <v>45281.666597222225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72/2</v>
      </c>
      <c r="W33" s="2100"/>
      <c r="X33" s="2100"/>
      <c r="Y33" s="2100"/>
      <c r="Z33" s="2100"/>
      <c r="AA33" s="2100"/>
      <c r="AB33" s="2100"/>
      <c r="AC33" s="322"/>
      <c r="AD33" s="2100" t="str">
        <f>IF(TITLE_NUMBER_PR_CHANGE="",IF(TITLE_NUMBER_PR="","",TITLE_NUMBER_PR),TITLE_NUMBER_PR_CHANGE)</f>
        <v>72/2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2501202312270033 Дата опубликования: 27.12.2023</v>
      </c>
      <c r="W34" s="2100"/>
      <c r="X34" s="2100"/>
      <c r="Y34" s="2100"/>
      <c r="Z34" s="2100"/>
      <c r="AA34" s="2100"/>
      <c r="AB34" s="2100"/>
      <c r="AC34" s="322"/>
      <c r="AD34" s="2100" t="str">
        <f>IF(TITLE_IST_PUB_CHANGE="",IF(TITLE_IST_PUB="","",TITLE_IST_PUB),TITLE_IST_PUB_CHANGE)</f>
        <v>http://pravo.gov.ru Номер опубликования: 2501202312270033 Дата опубликования: 27.12.2023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45281.666597222225</v>
      </c>
      <c r="W36" s="2099"/>
      <c r="X36" s="2099"/>
      <c r="Y36" s="2099"/>
      <c r="Z36" s="2099"/>
      <c r="AA36" s="2099"/>
      <c r="AB36" s="2099"/>
      <c r="AC36" s="322"/>
      <c r="AD36" s="2099" t="str">
        <f>IF(TITLE_DATE_PR_CHANGE="",IF(TITLE_DATE_PR="","",TITLE_DATE_PR),TITLE_DATE_PR_CHANGE)</f>
        <v>45281.666597222225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72/2</v>
      </c>
      <c r="W37" s="2100"/>
      <c r="X37" s="2100"/>
      <c r="Y37" s="2100"/>
      <c r="Z37" s="2100"/>
      <c r="AA37" s="2100"/>
      <c r="AB37" s="2100"/>
      <c r="AC37" s="322"/>
      <c r="AD37" s="2100" t="str">
        <f>IF(TITLE_NUMBER_PR_CHANGE="",IF(TITLE_NUMBER_PR="","",TITLE_NUMBER_PR),TITLE_NUMBER_PR_CHANGE)</f>
        <v>72/2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1"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5245-0161-32E9-98BC-A0ED684C06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517" width="19.140625" hidden="1" customWidth="1"/>
    <col min="13" max="14" style="3295" width="12.28125" hidden="1" customWidth="1"/>
    <col min="15" max="15" style="3295" width="23.421875" hidden="1" customWidth="1"/>
    <col min="16" max="16" style="55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6FA55-1C1B-A50B-C4A2-C65CB1D0C6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5517" width="19.140625" hidden="1" customWidth="1"/>
    <col min="13" max="14" style="3295" width="12.28125" hidden="1" customWidth="1"/>
    <col min="15" max="15" style="3295" width="23.421875" hidden="1" customWidth="1"/>
    <col min="16" max="16" style="552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"Новая Энергетика"</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45281.666597222225</v>
      </c>
      <c r="W28" s="2099"/>
      <c r="X28" s="2099"/>
      <c r="Y28" s="2099"/>
      <c r="Z28" s="2099"/>
      <c r="AA28" s="2099"/>
      <c r="AB28" s="322"/>
      <c r="AC28" s="2099" t="str">
        <f>IF(TITLE_DATE_PR_CHANGE="",IF(TITLE_DATE_PR="","",TITLE_DATE_PR),TITLE_DATE_PR_CHANGE)</f>
        <v>45281.666597222225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72/2</v>
      </c>
      <c r="W29" s="2100"/>
      <c r="X29" s="2100"/>
      <c r="Y29" s="2100"/>
      <c r="Z29" s="2100"/>
      <c r="AA29" s="2100"/>
      <c r="AB29" s="322"/>
      <c r="AC29" s="2100" t="str">
        <f>IF(TITLE_NUMBER_PR_CHANGE="",IF(TITLE_NUMBER_PR="","",TITLE_NUMBER_PR),TITLE_NUMBER_PR_CHANGE)</f>
        <v>72/2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2501202312270033 Дата опубликования: 27.12.2023</v>
      </c>
      <c r="W30" s="2100"/>
      <c r="X30" s="2100"/>
      <c r="Y30" s="2100"/>
      <c r="Z30" s="2100"/>
      <c r="AA30" s="2100"/>
      <c r="AB30" s="322"/>
      <c r="AC30" s="2100" t="str">
        <f>IF(TITLE_IST_PUB_CHANGE="",IF(TITLE_IST_PUB="","",TITLE_IST_PUB),TITLE_IST_PUB_CHANGE)</f>
        <v>http://pravo.gov.ru Номер опубликования: 2501202312270033 Дата опубликования: 27.12.2023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45281.666597222225</v>
      </c>
      <c r="W32" s="2099"/>
      <c r="X32" s="2099"/>
      <c r="Y32" s="2099"/>
      <c r="Z32" s="2099"/>
      <c r="AA32" s="2099"/>
      <c r="AB32" s="322"/>
      <c r="AC32" s="2099" t="str">
        <f>IF(TITLE_DATE_PR_CHANGE="",IF(TITLE_DATE_PR="","",TITLE_DATE_PR),TITLE_DATE_PR_CHANGE)</f>
        <v>45281.666597222225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72/2</v>
      </c>
      <c r="W33" s="2100"/>
      <c r="X33" s="2100"/>
      <c r="Y33" s="2100"/>
      <c r="Z33" s="2100"/>
      <c r="AA33" s="2100"/>
      <c r="AB33" s="322"/>
      <c r="AC33" s="2100" t="str">
        <f>IF(TITLE_NUMBER_PR_CHANGE="",IF(TITLE_NUMBER_PR="","",TITLE_NUMBER_PR),TITLE_NUMBER_PR_CHANGE)</f>
        <v>72/2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510C4-3CE4-C456-1C63-CCCCFD66698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551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26"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"Новая Энергетика"</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45281.666597222225</v>
      </c>
      <c r="W32" s="2099"/>
      <c r="X32" s="2099"/>
      <c r="Y32" s="2099"/>
      <c r="Z32" s="2099"/>
      <c r="AA32" s="2099"/>
      <c r="AB32" s="2099"/>
      <c r="AC32" s="322"/>
      <c r="AD32" s="2099" t="str">
        <f>IF(TITLE_DATE_PR_CHANGE="",IF(TITLE_DATE_PR="","",TITLE_DATE_PR),TITLE_DATE_PR_CHANGE)</f>
        <v>45281.666597222225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72/2</v>
      </c>
      <c r="W33" s="2100"/>
      <c r="X33" s="2100"/>
      <c r="Y33" s="2100"/>
      <c r="Z33" s="2100"/>
      <c r="AA33" s="2100"/>
      <c r="AB33" s="2100"/>
      <c r="AC33" s="322"/>
      <c r="AD33" s="2100" t="str">
        <f>IF(TITLE_NUMBER_PR_CHANGE="",IF(TITLE_NUMBER_PR="","",TITLE_NUMBER_PR),TITLE_NUMBER_PR_CHANGE)</f>
        <v>72/2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2501202312270033 Дата опубликования: 27.12.2023</v>
      </c>
      <c r="W34" s="2100"/>
      <c r="X34" s="2100"/>
      <c r="Y34" s="2100"/>
      <c r="Z34" s="2100"/>
      <c r="AA34" s="2100"/>
      <c r="AB34" s="2100"/>
      <c r="AC34" s="322"/>
      <c r="AD34" s="2100" t="str">
        <f>IF(TITLE_IST_PUB_CHANGE="",IF(TITLE_IST_PUB="","",TITLE_IST_PUB),TITLE_IST_PUB_CHANGE)</f>
        <v>http://pravo.gov.ru Номер опубликования: 2501202312270033 Дата опубликования: 27.12.2023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45281.666597222225</v>
      </c>
      <c r="W36" s="2099"/>
      <c r="X36" s="2099"/>
      <c r="Y36" s="2099"/>
      <c r="Z36" s="2099"/>
      <c r="AA36" s="2099"/>
      <c r="AB36" s="2099"/>
      <c r="AC36" s="322"/>
      <c r="AD36" s="2099" t="str">
        <f>IF(TITLE_DATE_PR_CHANGE="",IF(TITLE_DATE_PR="","",TITLE_DATE_PR),TITLE_DATE_PR_CHANGE)</f>
        <v>45281.666597222225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72/2</v>
      </c>
      <c r="W37" s="2100"/>
      <c r="X37" s="2100"/>
      <c r="Y37" s="2100"/>
      <c r="Z37" s="2100"/>
      <c r="AA37" s="2100"/>
      <c r="AB37" s="2100"/>
      <c r="AC37" s="322"/>
      <c r="AD37" s="2100" t="str">
        <f>IF(TITLE_NUMBER_PR_CHANGE="",IF(TITLE_NUMBER_PR="","",TITLE_NUMBER_PR),TITLE_NUMBER_PR_CHANGE)</f>
        <v>72/2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1"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1"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BFB2D-C8F6-1664-56AF-0D9A3530694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545" width="10.7109375" hidden="1" customWidth="1"/>
    <col min="2" max="2" style="3293" width="16.8515625" hidden="1" customWidth="1"/>
    <col min="3" max="3" style="5536" width="5.57421875" hidden="1" customWidth="1"/>
    <col min="4" max="4" style="56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5536" width="5.28125" customWidth="1"/>
    <col min="13" max="13" style="5536" width="3.7109375" customWidth="1"/>
    <col min="14" max="17" style="3293" width="3.7109375" customWidth="1"/>
    <col min="18" max="18" style="5536" width="10.57421875" customWidth="1"/>
    <col min="19" max="19" style="3293" width="34.7109375" customWidth="1"/>
    <col min="20" max="20" style="3293" width="9.421875" customWidth="1"/>
    <col min="21" max="21" style="5549" width="9.140625"/>
    <col min="22" max="26" style="3293"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5536"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"Новая Энергетика"</v>
      </c>
      <c r="F22" s="2141"/>
      <c r="G22" s="2141"/>
      <c r="H22" s="2141"/>
      <c r="I22" s="2141"/>
    </row>
    <row customHeight="1" ht="11.25">
      <c r="E23" s="1143"/>
      <c r="F23" s="1143"/>
      <c r="G23" s="1143"/>
      <c r="H23" s="1143"/>
      <c r="I23" s="1143"/>
    </row>
    <row s="5536"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89</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57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57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57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57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57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57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553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3"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3"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607"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5607"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5607"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5607"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5616"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616"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616"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616"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616"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607"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5607"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560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607"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5616"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3"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5536"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5616"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616"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616"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5536" customFormat="1" customHeight="1" ht="0.75" hidden="1">
      <c r="A118" s="2212"/>
      <c r="D118" s="554"/>
      <c r="E118" s="1020" t="str">
        <f>E117&amp;".0"</f>
        <v>.0</v>
      </c>
      <c r="F118" s="1004"/>
      <c r="G118" s="1691"/>
      <c r="H118" s="999"/>
      <c r="I118" s="999"/>
      <c r="J118" s="1003"/>
    </row>
    <row s="5616"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5536"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5536"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57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5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5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57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5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5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5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5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5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5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5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5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5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5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5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5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5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5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5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5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5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5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5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5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5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5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5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5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5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5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5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5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5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5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5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5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5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5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5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5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5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5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5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5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5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5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5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5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5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5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5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5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5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5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5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5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5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5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5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5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5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5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5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5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5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5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5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5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5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5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5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5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57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57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57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57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57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57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57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57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57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57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57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57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57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57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57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57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57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57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57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57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57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57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57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57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57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57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57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57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57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57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57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57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57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57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57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57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57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57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57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57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57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57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57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57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57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57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57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57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57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57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57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57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57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57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57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57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57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57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57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57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57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57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57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57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57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57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57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57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57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57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57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57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57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57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57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57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57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57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57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57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57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57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57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57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A839F-5A4A-74C4-CC1B-9AC9C897948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65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5653" width="10.57421875" customWidth="1"/>
    <col min="22" max="22" style="5653" width="11.7109375" customWidth="1"/>
    <col min="23" max="23" style="565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"Новая Энергетика"</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89</v>
      </c>
      <c r="E10" s="1971" t="s">
        <v>89</v>
      </c>
      <c r="F10" s="1971"/>
      <c r="G10" s="527" t="s">
        <v>294</v>
      </c>
      <c r="H10" s="1971" t="s">
        <v>89</v>
      </c>
      <c r="I10" s="1971"/>
      <c r="J10" s="527" t="s">
        <v>588</v>
      </c>
      <c r="K10" s="527" t="s">
        <v>589</v>
      </c>
      <c r="L10" s="1971" t="s">
        <v>89</v>
      </c>
      <c r="M10" s="1971"/>
      <c r="N10" s="527" t="s">
        <v>590</v>
      </c>
      <c r="O10" s="527" t="s">
        <v>591</v>
      </c>
      <c r="P10" s="527" t="s">
        <v>592</v>
      </c>
      <c r="Q10" s="527" t="s">
        <v>593</v>
      </c>
      <c r="R10" s="527" t="s">
        <v>594</v>
      </c>
      <c r="S10" s="1971"/>
      <c r="T10" s="330"/>
    </row>
    <row s="2611"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7CE46-1604-A3A1-7BBE-55E4AF107A9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545" width="10.7109375" hidden="1" customWidth="1"/>
    <col min="2" max="2" style="3293" width="16.8515625" hidden="1" customWidth="1"/>
    <col min="3" max="3" style="5536" width="5.57421875" hidden="1" customWidth="1"/>
    <col min="4" max="4" style="5648"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5536" width="5.28125" customWidth="1"/>
    <col min="13" max="13" style="5536" width="3.7109375" customWidth="1"/>
    <col min="14" max="17" style="3293" width="3.7109375" customWidth="1"/>
    <col min="18" max="18" style="5536" width="10.57421875" customWidth="1"/>
    <col min="19" max="19" style="3293" width="34.7109375" customWidth="1"/>
    <col min="20" max="20" style="3293" width="9.421875" customWidth="1"/>
    <col min="21" max="21" style="55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ООО "Новая Энергетика"</v>
      </c>
      <c r="F7" s="2141"/>
      <c r="G7" s="2141"/>
      <c r="H7" s="2141"/>
      <c r="I7" s="2141"/>
    </row>
    <row customHeight="1" ht="11.25">
      <c r="E8" s="1143"/>
      <c r="F8" s="1143"/>
      <c r="G8" s="1143"/>
      <c r="H8" s="1143"/>
      <c r="I8" s="1143"/>
    </row>
    <row s="5536"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89</v>
      </c>
      <c r="F14" s="1674" t="s">
        <v>294</v>
      </c>
      <c r="G14" s="1674" t="s">
        <v>552</v>
      </c>
      <c r="H14" s="1674" t="s">
        <v>295</v>
      </c>
      <c r="I14" s="1674" t="s">
        <v>295</v>
      </c>
      <c r="J14" s="1971"/>
    </row>
    <row customHeight="1" ht="18.75">
      <c r="D15" s="1678"/>
      <c r="E15" s="1670" t="s">
        <v>110</v>
      </c>
      <c r="F15" s="713" t="s">
        <v>603</v>
      </c>
      <c r="G15" s="1686" t="s">
        <v>538</v>
      </c>
      <c r="H15" s="563"/>
      <c r="I15" s="563"/>
      <c r="J15" s="277" t="s">
        <v>604</v>
      </c>
      <c r="K15" s="549" t="s">
        <v>605</v>
      </c>
    </row>
    <row customHeight="1" ht="33.75">
      <c r="D16" s="1678"/>
      <c r="E16" s="1670" t="s">
        <v>111</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3"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5536" customFormat="1" customHeight="1" ht="0.75">
      <c r="A33" s="1175"/>
      <c r="D33" s="554"/>
      <c r="E33" s="808" t="str">
        <f>E32&amp;".0"</f>
        <v>2.8.0</v>
      </c>
      <c r="F33" s="998"/>
      <c r="G33" s="557"/>
      <c r="H33" s="999"/>
      <c r="I33" s="999"/>
      <c r="J33" s="1000"/>
    </row>
    <row s="3293"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3" customFormat="1" customHeight="1" ht="22.5">
      <c r="A36" s="996" t="s">
        <v>564</v>
      </c>
      <c r="C36" s="1676"/>
      <c r="D36" s="1678"/>
      <c r="E36" s="1704" t="s">
        <v>91</v>
      </c>
      <c r="F36" s="713" t="s">
        <v>648</v>
      </c>
      <c r="G36" s="1683" t="s">
        <v>538</v>
      </c>
      <c r="H36" s="563"/>
      <c r="I36" s="563"/>
      <c r="J36" s="277" t="s">
        <v>649</v>
      </c>
      <c r="K36" s="549"/>
      <c r="L36" s="1676"/>
      <c r="M36" s="1676"/>
      <c r="R36" s="1676"/>
      <c r="U36" s="550"/>
      <c r="AA36" s="1672"/>
      <c r="AB36" s="1672"/>
      <c r="AC36" s="1672"/>
      <c r="AD36" s="1672"/>
      <c r="AE36" s="1672"/>
    </row>
    <row s="3293"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92</v>
      </c>
      <c r="F38" s="713" t="s">
        <v>651</v>
      </c>
      <c r="G38" s="1683" t="s">
        <v>538</v>
      </c>
      <c r="H38" s="563"/>
      <c r="I38" s="563"/>
      <c r="J38" s="277" t="s">
        <v>652</v>
      </c>
      <c r="K38" s="549"/>
      <c r="L38" s="1676"/>
      <c r="M38" s="1676"/>
      <c r="R38" s="1676"/>
      <c r="U38" s="550"/>
      <c r="AA38" s="1672"/>
      <c r="AB38" s="1672"/>
      <c r="AC38" s="1672"/>
      <c r="AD38" s="1672"/>
      <c r="AE38" s="1672"/>
    </row>
    <row s="3293"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3"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3"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3"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3" customFormat="1" customHeight="1" ht="33.75">
      <c r="A43" s="994"/>
      <c r="C43" s="1676" t="s">
        <v>574</v>
      </c>
      <c r="D43" s="1678"/>
      <c r="E43" s="1704" t="s">
        <v>112</v>
      </c>
      <c r="F43" s="713" t="s">
        <v>665</v>
      </c>
      <c r="G43" s="1686" t="s">
        <v>666</v>
      </c>
      <c r="H43" s="407"/>
      <c r="I43" s="407"/>
      <c r="J43" s="277" t="s">
        <v>667</v>
      </c>
      <c r="K43" s="549"/>
      <c r="L43" s="1676"/>
      <c r="M43" s="1676"/>
      <c r="R43" s="1676"/>
      <c r="U43" s="550"/>
      <c r="AA43" s="1672"/>
      <c r="AB43" s="1672"/>
      <c r="AC43" s="1672"/>
      <c r="AD43" s="1672"/>
      <c r="AE43" s="1672"/>
    </row>
    <row s="3293" customFormat="1" customHeight="1" ht="22.5">
      <c r="A44" s="994"/>
      <c r="C44" s="1676"/>
      <c r="D44" s="1678"/>
      <c r="E44" s="1704" t="s">
        <v>93</v>
      </c>
      <c r="F44" s="713" t="s">
        <v>668</v>
      </c>
      <c r="G44" s="1683" t="s">
        <v>669</v>
      </c>
      <c r="H44" s="551"/>
      <c r="I44" s="551"/>
      <c r="J44" s="277" t="s">
        <v>670</v>
      </c>
      <c r="K44" s="549"/>
      <c r="L44" s="1676"/>
      <c r="M44" s="1676"/>
      <c r="R44" s="1676"/>
      <c r="U44" s="550"/>
      <c r="AA44" s="1672"/>
      <c r="AB44" s="1672"/>
      <c r="AC44" s="1672"/>
      <c r="AD44" s="1672"/>
      <c r="AE44" s="1672"/>
    </row>
    <row s="3293" customFormat="1" customHeight="1" ht="22.5">
      <c r="A45" s="994"/>
      <c r="C45" s="1676"/>
      <c r="D45" s="1678"/>
      <c r="E45" s="1704" t="s">
        <v>94</v>
      </c>
      <c r="F45" s="713" t="s">
        <v>671</v>
      </c>
      <c r="G45" s="1694" t="s">
        <v>672</v>
      </c>
      <c r="H45" s="551"/>
      <c r="I45" s="551"/>
      <c r="J45" s="277" t="s">
        <v>673</v>
      </c>
      <c r="K45" s="549"/>
      <c r="L45" s="1676"/>
      <c r="M45" s="1676"/>
      <c r="R45" s="1676"/>
      <c r="U45" s="550"/>
      <c r="AA45" s="1672"/>
      <c r="AB45" s="1672"/>
      <c r="AC45" s="1672"/>
      <c r="AD45" s="1672"/>
      <c r="AE45" s="1672"/>
    </row>
    <row s="3293" customFormat="1" customHeight="1" ht="18.75">
      <c r="A46" s="994"/>
      <c r="C46" s="1676"/>
      <c r="D46" s="1678"/>
      <c r="E46" s="1704" t="s">
        <v>113</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57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5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5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57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5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5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5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5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5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5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5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5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5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5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5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5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5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5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5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5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5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5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5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5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5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5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5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5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5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5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5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5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5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5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5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5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5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5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5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5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5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5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5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5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5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5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5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5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5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5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5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5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5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5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5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5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5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5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5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5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5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5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5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5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5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5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5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5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5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5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5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5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5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5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5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5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5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5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5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5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5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5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5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5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5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5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5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5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5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5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5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5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5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5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5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5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5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5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5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5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5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5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5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5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5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5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5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5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5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5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5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5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5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5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5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5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5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5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5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5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5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5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5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5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5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5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5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5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5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5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5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5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5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5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5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5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5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5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5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5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5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5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5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5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5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5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5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57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57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57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57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57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57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57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57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57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649C-C519-D915-3BAC-F67BDBAAF4A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545" width="10.7109375" hidden="1" customWidth="1"/>
    <col min="2" max="2" style="3293" width="16.8515625" hidden="1" customWidth="1"/>
    <col min="3" max="3" style="5536" width="5.57421875" hidden="1" customWidth="1"/>
    <col min="4" max="4" style="5648"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5536" width="5.28125" customWidth="1"/>
    <col min="13" max="13" style="5536" width="3.7109375" customWidth="1"/>
    <col min="14" max="17" style="3293" width="3.7109375" customWidth="1"/>
    <col min="18" max="18" style="5536" width="10.57421875" customWidth="1"/>
    <col min="19" max="19" style="3293" width="34.7109375" customWidth="1"/>
    <col min="20" max="20" style="3293" width="9.421875" customWidth="1"/>
    <col min="21" max="21" style="5549"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ООО "Новая Энергетика"</v>
      </c>
      <c r="F7" s="2141"/>
      <c r="G7" s="2141"/>
      <c r="H7" s="2141"/>
      <c r="I7" s="2141"/>
    </row>
    <row customHeight="1" ht="11.25">
      <c r="E8" s="1143"/>
      <c r="F8" s="1143"/>
      <c r="G8" s="1143"/>
      <c r="H8" s="1143"/>
      <c r="I8" s="1143"/>
    </row>
    <row s="5536"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89</v>
      </c>
      <c r="F14" s="1700" t="s">
        <v>294</v>
      </c>
      <c r="G14" s="1700" t="s">
        <v>552</v>
      </c>
      <c r="H14" s="1700" t="s">
        <v>295</v>
      </c>
      <c r="I14" s="1700" t="s">
        <v>295</v>
      </c>
      <c r="J14" s="1971"/>
    </row>
    <row customHeight="1" ht="18.75">
      <c r="D15" s="1678"/>
      <c r="E15" s="1670" t="s">
        <v>110</v>
      </c>
      <c r="F15" s="713" t="s">
        <v>676</v>
      </c>
      <c r="G15" s="1697" t="s">
        <v>538</v>
      </c>
      <c r="H15" s="563"/>
      <c r="I15" s="563"/>
      <c r="J15" s="277" t="s">
        <v>677</v>
      </c>
      <c r="K15" s="549" t="s">
        <v>605</v>
      </c>
    </row>
    <row customHeight="1" ht="22.5">
      <c r="D16" s="1678"/>
      <c r="E16" s="1670" t="s">
        <v>111</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3"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5536" customFormat="1" customHeight="1" ht="0.75">
      <c r="A28" s="1175"/>
      <c r="D28" s="554"/>
      <c r="E28" s="808" t="str">
        <f>E27&amp;".0"</f>
        <v>2.9.0</v>
      </c>
      <c r="F28" s="998"/>
      <c r="G28" s="557"/>
      <c r="H28" s="999"/>
      <c r="I28" s="999"/>
      <c r="J28" s="1000"/>
    </row>
    <row s="3293"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3" customFormat="1" customHeight="1" ht="22.5">
      <c r="A30" s="994"/>
      <c r="C30" s="1676"/>
      <c r="D30" s="1678"/>
      <c r="E30" s="1704" t="s">
        <v>91</v>
      </c>
      <c r="F30" s="1701" t="s">
        <v>692</v>
      </c>
      <c r="G30" s="1694" t="s">
        <v>538</v>
      </c>
      <c r="H30" s="563"/>
      <c r="I30" s="563"/>
      <c r="J30" s="277"/>
      <c r="K30" s="549"/>
      <c r="L30" s="1676"/>
      <c r="M30" s="1676"/>
      <c r="R30" s="1676"/>
      <c r="U30" s="550"/>
      <c r="AA30" s="1672"/>
      <c r="AB30" s="1672"/>
      <c r="AC30" s="1672"/>
      <c r="AD30" s="1672"/>
      <c r="AE30" s="1672"/>
    </row>
    <row s="3293" customFormat="1" customHeight="1" ht="33.75">
      <c r="A31" s="994"/>
      <c r="C31" s="1676"/>
      <c r="D31" s="581"/>
      <c r="E31" s="1704" t="s">
        <v>92</v>
      </c>
      <c r="F31" s="1701" t="s">
        <v>693</v>
      </c>
      <c r="G31" s="1694" t="s">
        <v>538</v>
      </c>
      <c r="H31" s="563"/>
      <c r="I31" s="563"/>
      <c r="J31" s="277" t="s">
        <v>694</v>
      </c>
      <c r="K31" s="549"/>
      <c r="L31" s="1676"/>
      <c r="M31" s="1676"/>
      <c r="R31" s="1676"/>
      <c r="U31" s="550"/>
      <c r="AA31" s="1672"/>
      <c r="AB31" s="1672"/>
      <c r="AC31" s="1672"/>
      <c r="AD31" s="1672"/>
      <c r="AE31" s="1672"/>
    </row>
    <row s="3293"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3"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3"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3" customFormat="1" customHeight="1" ht="33.75">
      <c r="A35" s="994"/>
      <c r="C35" s="1676" t="s">
        <v>574</v>
      </c>
      <c r="D35" s="1678"/>
      <c r="E35" s="1704" t="s">
        <v>112</v>
      </c>
      <c r="F35" s="1701" t="s">
        <v>665</v>
      </c>
      <c r="G35" s="1697" t="s">
        <v>298</v>
      </c>
      <c r="H35" s="407"/>
      <c r="I35" s="407"/>
      <c r="J35" s="277" t="s">
        <v>701</v>
      </c>
      <c r="K35" s="549"/>
      <c r="L35" s="1676"/>
      <c r="M35" s="1676"/>
      <c r="R35" s="1676"/>
      <c r="U35" s="550"/>
      <c r="AA35" s="1672"/>
      <c r="AB35" s="1672"/>
      <c r="AC35" s="1672"/>
      <c r="AD35" s="1672"/>
      <c r="AE35" s="1672"/>
    </row>
    <row s="3293" customFormat="1" customHeight="1" ht="22.5">
      <c r="A36" s="994"/>
      <c r="C36" s="1676"/>
      <c r="D36" s="1678"/>
      <c r="E36" s="1704" t="s">
        <v>93</v>
      </c>
      <c r="F36" s="1701" t="s">
        <v>702</v>
      </c>
      <c r="G36" s="1694" t="s">
        <v>669</v>
      </c>
      <c r="H36" s="551"/>
      <c r="I36" s="551"/>
      <c r="J36" s="277" t="s">
        <v>670</v>
      </c>
      <c r="K36" s="549"/>
      <c r="L36" s="1676"/>
      <c r="M36" s="1676"/>
      <c r="R36" s="1676"/>
      <c r="U36" s="550"/>
      <c r="AA36" s="1672"/>
      <c r="AB36" s="1672"/>
      <c r="AC36" s="1672"/>
      <c r="AD36" s="1672"/>
      <c r="AE36" s="1672"/>
    </row>
    <row s="3293" customFormat="1" customHeight="1" ht="22.5">
      <c r="A37" s="994"/>
      <c r="C37" s="1676"/>
      <c r="D37" s="1678"/>
      <c r="E37" s="1704" t="s">
        <v>94</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5572"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57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57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57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57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57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57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57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57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57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57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57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57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57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57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57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57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57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57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57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57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57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57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57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57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57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57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57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57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57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57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57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57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57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57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57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57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57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57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57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57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57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57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57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57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57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57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57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57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57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57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57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57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57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57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57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57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57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57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57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57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57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57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57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57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57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57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57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57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57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57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57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57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57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57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57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57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57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57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57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57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57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57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57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57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57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57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57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57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57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57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57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57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57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57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57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57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57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57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57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57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57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57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57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57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57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57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57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57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57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57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57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57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57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57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57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57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57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57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57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57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57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57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57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57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57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57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57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57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57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57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57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57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57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57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57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57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57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57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57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57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57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57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57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57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57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57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57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57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57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57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57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57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57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57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57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5585C-1588-766C-D375-3168691F955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747"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"Новая Энергетика"</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292</v>
      </c>
      <c r="E10" s="1956"/>
      <c r="F10" s="1956"/>
      <c r="G10" s="1956"/>
      <c r="H10" s="1956"/>
      <c r="I10" s="1956"/>
      <c r="J10" s="1957"/>
      <c r="K10" s="2036"/>
      <c r="L10" s="515"/>
    </row>
    <row s="2627" customFormat="1" customHeight="1" ht="22.5">
      <c r="A11" s="2233"/>
      <c r="B11" s="2233"/>
      <c r="C11" s="663"/>
      <c r="D11" s="709" t="s">
        <v>89</v>
      </c>
      <c r="E11" s="711" t="s">
        <v>707</v>
      </c>
      <c r="F11" s="711" t="s">
        <v>552</v>
      </c>
      <c r="G11" s="471" t="s">
        <v>295</v>
      </c>
      <c r="H11" s="471" t="s">
        <v>384</v>
      </c>
      <c r="I11" s="813" t="s">
        <v>295</v>
      </c>
      <c r="J11" s="814" t="s">
        <v>384</v>
      </c>
      <c r="K11" s="2090"/>
      <c r="L11" s="664"/>
    </row>
    <row s="2611"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708</v>
      </c>
      <c r="D13" s="960" t="s">
        <v>110</v>
      </c>
      <c r="E13" s="267" t="s">
        <v>709</v>
      </c>
      <c r="F13" s="666" t="s">
        <v>710</v>
      </c>
      <c r="G13" s="563"/>
      <c r="H13" s="667"/>
      <c r="I13" s="563"/>
      <c r="J13" s="667"/>
      <c r="K13" s="277" t="s">
        <v>711</v>
      </c>
      <c r="L13" s="726"/>
    </row>
    <row customHeight="1" ht="22.5">
      <c r="A14" s="2232"/>
      <c r="D14" s="545" t="s">
        <v>111</v>
      </c>
      <c r="E14" s="267" t="s">
        <v>712</v>
      </c>
      <c r="F14" s="666" t="s">
        <v>713</v>
      </c>
      <c r="G14" s="563"/>
      <c r="H14" s="668"/>
      <c r="I14" s="563"/>
      <c r="J14" s="668"/>
      <c r="K14" s="277" t="s">
        <v>714</v>
      </c>
      <c r="L14" s="726"/>
    </row>
    <row s="2623" customFormat="1" customHeight="1" ht="78.75">
      <c r="A15" s="2232"/>
      <c r="B15" s="517"/>
      <c r="D15" s="960" t="s">
        <v>91</v>
      </c>
      <c r="E15" s="713" t="s">
        <v>715</v>
      </c>
      <c r="F15" s="957" t="s">
        <v>298</v>
      </c>
      <c r="G15" s="957" t="s">
        <v>298</v>
      </c>
      <c r="H15" s="92"/>
      <c r="I15" s="957" t="s">
        <v>298</v>
      </c>
      <c r="J15" s="92"/>
      <c r="K15" s="277" t="s">
        <v>716</v>
      </c>
      <c r="L15" s="726"/>
    </row>
    <row s="2623" customFormat="1" customHeight="1" ht="22.5">
      <c r="A16" s="2232"/>
      <c r="B16" s="517"/>
      <c r="D16" s="960" t="s">
        <v>318</v>
      </c>
      <c r="E16" s="961" t="s">
        <v>717</v>
      </c>
      <c r="F16" s="957" t="s">
        <v>718</v>
      </c>
      <c r="G16" s="823"/>
      <c r="H16" s="92"/>
      <c r="I16" s="823"/>
      <c r="J16" s="92"/>
      <c r="K16" s="277"/>
      <c r="L16" s="726"/>
    </row>
    <row s="2623" customFormat="1" customHeight="1" ht="22.5">
      <c r="A17" s="2232"/>
      <c r="B17" s="517"/>
      <c r="D17" s="960" t="s">
        <v>326</v>
      </c>
      <c r="E17" s="961" t="s">
        <v>719</v>
      </c>
      <c r="F17" s="957" t="s">
        <v>720</v>
      </c>
      <c r="G17" s="823"/>
      <c r="H17" s="92"/>
      <c r="I17" s="823"/>
      <c r="J17" s="92"/>
      <c r="K17" s="277"/>
      <c r="L17" s="726"/>
    </row>
    <row s="2623" customFormat="1" customHeight="1" ht="33.75">
      <c r="A18" s="2232"/>
      <c r="B18" s="517"/>
      <c r="D18" s="960" t="s">
        <v>328</v>
      </c>
      <c r="E18" s="961" t="s">
        <v>721</v>
      </c>
      <c r="F18" s="957" t="s">
        <v>557</v>
      </c>
      <c r="G18" s="686"/>
      <c r="H18" s="92"/>
      <c r="I18" s="686"/>
      <c r="J18" s="92"/>
      <c r="K18" s="277"/>
      <c r="L18" s="726"/>
    </row>
    <row customHeight="1" ht="101.25">
      <c r="A19" s="2232"/>
      <c r="D19" s="960" t="s">
        <v>92</v>
      </c>
      <c r="E19" s="267" t="s">
        <v>722</v>
      </c>
      <c r="F19" s="666" t="s">
        <v>532</v>
      </c>
      <c r="G19" s="669"/>
      <c r="H19" s="668"/>
      <c r="I19" s="962"/>
      <c r="J19" s="668"/>
      <c r="K19" s="277" t="s">
        <v>723</v>
      </c>
      <c r="L19" s="726"/>
    </row>
    <row s="2623" customFormat="1" customHeight="1" ht="18.75">
      <c r="A20" s="2232"/>
      <c r="C20" s="963"/>
      <c r="D20" s="960" t="s">
        <v>653</v>
      </c>
      <c r="E20" s="961" t="s">
        <v>724</v>
      </c>
      <c r="F20" s="957" t="s">
        <v>298</v>
      </c>
      <c r="G20" s="957" t="s">
        <v>298</v>
      </c>
      <c r="H20" s="956" t="s">
        <v>298</v>
      </c>
      <c r="I20" s="957" t="s">
        <v>298</v>
      </c>
      <c r="J20" s="956" t="s">
        <v>298</v>
      </c>
      <c r="K20" s="955"/>
      <c r="L20" s="726"/>
      <c r="W20" s="681"/>
    </row>
    <row s="2623" customFormat="1" customHeight="1" ht="33.75">
      <c r="A21" s="2232"/>
      <c r="C21" s="963"/>
      <c r="D21" s="960" t="s">
        <v>656</v>
      </c>
      <c r="E21" s="582" t="s">
        <v>725</v>
      </c>
      <c r="F21" s="957" t="s">
        <v>726</v>
      </c>
      <c r="G21" s="949"/>
      <c r="H21" s="92"/>
      <c r="I21" s="949"/>
      <c r="J21" s="92"/>
      <c r="K21" s="955"/>
      <c r="L21" s="726"/>
      <c r="W21" s="681"/>
    </row>
    <row s="2623" customFormat="1" customHeight="1" ht="33.75">
      <c r="A22" s="2232"/>
      <c r="C22" s="963"/>
      <c r="D22" s="960" t="s">
        <v>659</v>
      </c>
      <c r="E22" s="582" t="s">
        <v>727</v>
      </c>
      <c r="F22" s="957" t="s">
        <v>728</v>
      </c>
      <c r="G22" s="949"/>
      <c r="H22" s="92"/>
      <c r="I22" s="949"/>
      <c r="J22" s="92"/>
      <c r="K22" s="955"/>
      <c r="L22" s="726"/>
      <c r="W22" s="681"/>
    </row>
    <row s="2623" customFormat="1" customHeight="1" ht="22.5">
      <c r="A23" s="2232"/>
      <c r="C23" s="963"/>
      <c r="D23" s="960" t="s">
        <v>696</v>
      </c>
      <c r="E23" s="961" t="s">
        <v>729</v>
      </c>
      <c r="F23" s="957" t="s">
        <v>298</v>
      </c>
      <c r="G23" s="957" t="s">
        <v>298</v>
      </c>
      <c r="H23" s="956" t="s">
        <v>298</v>
      </c>
      <c r="I23" s="957" t="s">
        <v>298</v>
      </c>
      <c r="J23" s="956" t="s">
        <v>298</v>
      </c>
      <c r="K23" s="955"/>
      <c r="L23" s="726"/>
      <c r="W23" s="681"/>
    </row>
    <row s="2623" customFormat="1" customHeight="1" ht="22.5">
      <c r="A24" s="2232"/>
      <c r="C24" s="963"/>
      <c r="D24" s="960" t="s">
        <v>730</v>
      </c>
      <c r="E24" s="582" t="s">
        <v>731</v>
      </c>
      <c r="F24" s="957" t="s">
        <v>732</v>
      </c>
      <c r="G24" s="949"/>
      <c r="H24" s="692"/>
      <c r="I24" s="949"/>
      <c r="J24" s="692"/>
      <c r="K24" s="955"/>
      <c r="L24" s="726"/>
      <c r="W24" s="681"/>
    </row>
    <row s="2623" customFormat="1" customHeight="1" ht="22.5">
      <c r="A25" s="2232"/>
      <c r="C25" s="963"/>
      <c r="D25" s="960" t="s">
        <v>733</v>
      </c>
      <c r="E25" s="582" t="s">
        <v>734</v>
      </c>
      <c r="F25" s="957" t="s">
        <v>298</v>
      </c>
      <c r="G25" s="957" t="s">
        <v>298</v>
      </c>
      <c r="H25" s="956" t="s">
        <v>298</v>
      </c>
      <c r="I25" s="957" t="s">
        <v>298</v>
      </c>
      <c r="J25" s="956" t="s">
        <v>298</v>
      </c>
      <c r="K25" s="955"/>
      <c r="L25" s="726"/>
      <c r="W25" s="681"/>
    </row>
    <row s="2623" customFormat="1" customHeight="1" ht="18.75">
      <c r="A26" s="2232"/>
      <c r="C26" s="963"/>
      <c r="D26" s="960" t="s">
        <v>735</v>
      </c>
      <c r="E26" s="559" t="s">
        <v>736</v>
      </c>
      <c r="F26" s="957" t="s">
        <v>737</v>
      </c>
      <c r="G26" s="686"/>
      <c r="H26" s="692"/>
      <c r="I26" s="686"/>
      <c r="J26" s="692"/>
      <c r="K26" s="955"/>
      <c r="L26" s="726"/>
      <c r="W26" s="681"/>
    </row>
    <row s="2623" customFormat="1" customHeight="1" ht="18.75">
      <c r="A27" s="2232"/>
      <c r="C27" s="963"/>
      <c r="D27" s="960" t="s">
        <v>738</v>
      </c>
      <c r="E27" s="559" t="s">
        <v>739</v>
      </c>
      <c r="F27" s="957" t="s">
        <v>740</v>
      </c>
      <c r="G27" s="686"/>
      <c r="H27" s="692"/>
      <c r="I27" s="686"/>
      <c r="J27" s="692"/>
      <c r="K27" s="955"/>
      <c r="L27" s="726"/>
      <c r="W27" s="681"/>
    </row>
    <row s="2623" customFormat="1" customHeight="1" ht="18.75">
      <c r="A28" s="2232"/>
      <c r="C28" s="963"/>
      <c r="D28" s="960" t="s">
        <v>741</v>
      </c>
      <c r="E28" s="582" t="s">
        <v>742</v>
      </c>
      <c r="F28" s="957" t="s">
        <v>298</v>
      </c>
      <c r="G28" s="957" t="s">
        <v>298</v>
      </c>
      <c r="H28" s="956" t="s">
        <v>298</v>
      </c>
      <c r="I28" s="957" t="s">
        <v>298</v>
      </c>
      <c r="J28" s="956" t="s">
        <v>298</v>
      </c>
      <c r="K28" s="955"/>
      <c r="L28" s="726"/>
      <c r="W28" s="681"/>
    </row>
    <row s="2623" customFormat="1" customHeight="1" ht="18.75">
      <c r="A29" s="2232"/>
      <c r="C29" s="963"/>
      <c r="D29" s="960" t="s">
        <v>743</v>
      </c>
      <c r="E29" s="559" t="s">
        <v>736</v>
      </c>
      <c r="F29" s="957" t="s">
        <v>744</v>
      </c>
      <c r="G29" s="686"/>
      <c r="H29" s="692"/>
      <c r="I29" s="686"/>
      <c r="J29" s="692"/>
      <c r="K29" s="955"/>
      <c r="L29" s="726"/>
      <c r="W29" s="681"/>
    </row>
    <row s="2623" customFormat="1" customHeight="1" ht="18.75">
      <c r="A30" s="2232"/>
      <c r="C30" s="963"/>
      <c r="D30" s="960" t="s">
        <v>745</v>
      </c>
      <c r="E30" s="559" t="s">
        <v>746</v>
      </c>
      <c r="F30" s="957" t="s">
        <v>747</v>
      </c>
      <c r="G30" s="686"/>
      <c r="H30" s="692"/>
      <c r="I30" s="686"/>
      <c r="J30" s="692"/>
      <c r="K30" s="955"/>
      <c r="L30" s="726"/>
      <c r="W30" s="681"/>
    </row>
    <row customHeight="1" ht="126.75">
      <c r="A31" s="2232"/>
      <c r="D31" s="960" t="s">
        <v>112</v>
      </c>
      <c r="E31" s="267" t="s">
        <v>748</v>
      </c>
      <c r="F31" s="666" t="s">
        <v>544</v>
      </c>
      <c r="G31" s="563"/>
      <c r="H31" s="668"/>
      <c r="I31" s="563"/>
      <c r="J31" s="668"/>
      <c r="K31" s="277" t="s">
        <v>749</v>
      </c>
      <c r="L31" s="726"/>
    </row>
    <row customHeight="1" ht="56.25">
      <c r="A32" s="2232"/>
      <c r="D32" s="960" t="s">
        <v>93</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7" customFormat="1" customHeight="1" ht="11.25">
      <c r="A36" s="1040"/>
      <c r="B36" s="524"/>
      <c r="D36" s="1041"/>
      <c r="E36" s="1042"/>
    </row>
    <row s="2623" customFormat="1" customHeight="1" ht="22.5" hidden="1">
      <c r="A37" s="2232" t="s">
        <v>754</v>
      </c>
      <c r="B37" s="517"/>
      <c r="D37" s="960">
        <v>1</v>
      </c>
      <c r="E37" s="713" t="s">
        <v>755</v>
      </c>
      <c r="F37" s="666" t="s">
        <v>710</v>
      </c>
      <c r="G37" s="563"/>
      <c r="H37" s="525"/>
      <c r="I37" s="563"/>
      <c r="J37" s="525"/>
      <c r="K37" s="277" t="s">
        <v>756</v>
      </c>
    </row>
    <row s="2623" customFormat="1" customHeight="1" ht="22.5" hidden="1">
      <c r="A38" s="2232"/>
      <c r="B38" s="517"/>
      <c r="D38" s="675" t="s">
        <v>111</v>
      </c>
      <c r="E38" s="1039" t="s">
        <v>757</v>
      </c>
      <c r="F38" s="1043" t="s">
        <v>532</v>
      </c>
      <c r="G38" s="1043" t="s">
        <v>532</v>
      </c>
      <c r="H38" s="1037"/>
      <c r="I38" s="1043" t="s">
        <v>532</v>
      </c>
      <c r="J38" s="1037"/>
      <c r="K38" s="1038"/>
    </row>
    <row s="2623" customFormat="1" customHeight="1" ht="33.75" hidden="1">
      <c r="A39" s="2232"/>
      <c r="B39" s="517"/>
      <c r="D39" s="671" t="s">
        <v>611</v>
      </c>
      <c r="E39" s="729" t="s">
        <v>758</v>
      </c>
      <c r="F39" s="666" t="s">
        <v>759</v>
      </c>
      <c r="G39" s="674"/>
      <c r="H39" s="1030"/>
      <c r="I39" s="674"/>
      <c r="J39" s="1030"/>
      <c r="K39" s="277" t="s">
        <v>760</v>
      </c>
    </row>
    <row s="2623" customFormat="1" customHeight="1" ht="33.75" hidden="1">
      <c r="A40" s="2232"/>
      <c r="B40" s="517"/>
      <c r="D40" s="671" t="s">
        <v>614</v>
      </c>
      <c r="E40" s="729" t="s">
        <v>761</v>
      </c>
      <c r="F40" s="1034" t="s">
        <v>762</v>
      </c>
      <c r="G40" s="747"/>
      <c r="H40" s="1030"/>
      <c r="I40" s="747"/>
      <c r="J40" s="1030"/>
      <c r="K40" s="277" t="s">
        <v>763</v>
      </c>
    </row>
    <row s="2623" customFormat="1" customHeight="1" ht="22.5" hidden="1">
      <c r="A41" s="2232"/>
      <c r="B41" s="517"/>
      <c r="D41" s="671" t="s">
        <v>91</v>
      </c>
      <c r="E41" s="728" t="s">
        <v>764</v>
      </c>
      <c r="F41" s="666" t="s">
        <v>532</v>
      </c>
      <c r="G41" s="666" t="s">
        <v>532</v>
      </c>
      <c r="H41" s="1031"/>
      <c r="I41" s="666" t="s">
        <v>532</v>
      </c>
      <c r="J41" s="1031"/>
      <c r="K41" s="290"/>
    </row>
    <row s="2623" customFormat="1" customHeight="1" ht="45" hidden="1">
      <c r="A42" s="2232"/>
      <c r="B42" s="517"/>
      <c r="D42" s="671" t="s">
        <v>318</v>
      </c>
      <c r="E42" s="729" t="s">
        <v>765</v>
      </c>
      <c r="F42" s="666" t="s">
        <v>544</v>
      </c>
      <c r="G42" s="563"/>
      <c r="H42" s="1031"/>
      <c r="I42" s="563"/>
      <c r="J42" s="1031"/>
      <c r="K42" s="290" t="s">
        <v>766</v>
      </c>
    </row>
    <row s="2623" customFormat="1" customHeight="1" ht="45" hidden="1">
      <c r="A43" s="2232"/>
      <c r="B43" s="517"/>
      <c r="D43" s="671" t="s">
        <v>326</v>
      </c>
      <c r="E43" s="673" t="s">
        <v>767</v>
      </c>
      <c r="F43" s="1035" t="s">
        <v>544</v>
      </c>
      <c r="G43" s="748"/>
      <c r="H43" s="1030"/>
      <c r="I43" s="748"/>
      <c r="J43" s="1030"/>
      <c r="K43" s="290" t="s">
        <v>768</v>
      </c>
    </row>
    <row s="2623" customFormat="1" customHeight="1" ht="11.25" hidden="1">
      <c r="A44" s="2232"/>
      <c r="B44" s="517"/>
      <c r="D44" s="671" t="s">
        <v>92</v>
      </c>
      <c r="E44" s="672" t="s">
        <v>769</v>
      </c>
      <c r="F44" s="666" t="s">
        <v>759</v>
      </c>
      <c r="G44" s="674"/>
      <c r="H44" s="1030"/>
      <c r="I44" s="674"/>
      <c r="J44" s="1030"/>
      <c r="K44" s="277"/>
    </row>
    <row s="2623" customFormat="1" customHeight="1" ht="11.25" hidden="1">
      <c r="A45" s="2232"/>
      <c r="B45" s="517"/>
      <c r="D45" s="671" t="s">
        <v>653</v>
      </c>
      <c r="E45" s="673" t="s">
        <v>770</v>
      </c>
      <c r="F45" s="666" t="s">
        <v>759</v>
      </c>
      <c r="G45" s="674"/>
      <c r="H45" s="1030"/>
      <c r="I45" s="674"/>
      <c r="J45" s="1030"/>
      <c r="K45" s="277"/>
    </row>
    <row s="2623" customFormat="1" customHeight="1" ht="11.25" hidden="1">
      <c r="A46" s="2232"/>
      <c r="B46" s="517"/>
      <c r="D46" s="671" t="s">
        <v>696</v>
      </c>
      <c r="E46" s="673" t="s">
        <v>771</v>
      </c>
      <c r="F46" s="666" t="s">
        <v>759</v>
      </c>
      <c r="G46" s="674"/>
      <c r="H46" s="1030"/>
      <c r="I46" s="674"/>
      <c r="J46" s="1030"/>
      <c r="K46" s="277"/>
    </row>
    <row s="2623" customFormat="1" customHeight="1" ht="11.25" hidden="1">
      <c r="A47" s="2232"/>
      <c r="B47" s="517"/>
      <c r="D47" s="671" t="s">
        <v>699</v>
      </c>
      <c r="E47" s="673" t="s">
        <v>772</v>
      </c>
      <c r="F47" s="666" t="s">
        <v>759</v>
      </c>
      <c r="G47" s="674"/>
      <c r="H47" s="1030"/>
      <c r="I47" s="674"/>
      <c r="J47" s="1030"/>
      <c r="K47" s="277"/>
    </row>
    <row s="2623" customFormat="1" customHeight="1" ht="11.25" hidden="1">
      <c r="A48" s="2232"/>
      <c r="B48" s="517"/>
      <c r="D48" s="671" t="s">
        <v>773</v>
      </c>
      <c r="E48" s="677" t="s">
        <v>774</v>
      </c>
      <c r="F48" s="666" t="s">
        <v>759</v>
      </c>
      <c r="G48" s="674"/>
      <c r="H48" s="1030"/>
      <c r="I48" s="674"/>
      <c r="J48" s="1030"/>
      <c r="K48" s="277"/>
    </row>
    <row s="2623" customFormat="1" customHeight="1" ht="11.25" hidden="1">
      <c r="A49" s="2232"/>
      <c r="B49" s="517"/>
      <c r="D49" s="671" t="s">
        <v>775</v>
      </c>
      <c r="E49" s="677" t="s">
        <v>776</v>
      </c>
      <c r="F49" s="666" t="s">
        <v>759</v>
      </c>
      <c r="G49" s="674"/>
      <c r="H49" s="1030"/>
      <c r="I49" s="674"/>
      <c r="J49" s="1030"/>
      <c r="K49" s="277"/>
    </row>
    <row s="2623" customFormat="1" customHeight="1" ht="11.25" hidden="1">
      <c r="A50" s="2232"/>
      <c r="B50" s="517"/>
      <c r="D50" s="671" t="s">
        <v>777</v>
      </c>
      <c r="E50" s="673" t="s">
        <v>778</v>
      </c>
      <c r="F50" s="666" t="s">
        <v>759</v>
      </c>
      <c r="G50" s="674"/>
      <c r="H50" s="1030"/>
      <c r="I50" s="674"/>
      <c r="J50" s="1030"/>
      <c r="K50" s="277"/>
    </row>
    <row s="2623" customFormat="1" customHeight="1" ht="11.25" hidden="1">
      <c r="A51" s="2232"/>
      <c r="B51" s="517"/>
      <c r="D51" s="671" t="s">
        <v>779</v>
      </c>
      <c r="E51" s="673" t="s">
        <v>780</v>
      </c>
      <c r="F51" s="666" t="s">
        <v>759</v>
      </c>
      <c r="G51" s="674"/>
      <c r="H51" s="1030"/>
      <c r="I51" s="674"/>
      <c r="J51" s="1030"/>
      <c r="K51" s="277"/>
    </row>
    <row s="2623" customFormat="1" customHeight="1" ht="45" hidden="1">
      <c r="A52" s="2232"/>
      <c r="B52" s="517"/>
      <c r="D52" s="671" t="s">
        <v>112</v>
      </c>
      <c r="E52" s="672" t="s">
        <v>781</v>
      </c>
      <c r="F52" s="666" t="s">
        <v>759</v>
      </c>
      <c r="G52" s="674"/>
      <c r="H52" s="1030"/>
      <c r="I52" s="674"/>
      <c r="J52" s="1030"/>
      <c r="K52" s="277"/>
    </row>
    <row s="2623" customFormat="1" customHeight="1" ht="11.25" hidden="1">
      <c r="A53" s="2232"/>
      <c r="B53" s="517"/>
      <c r="D53" s="671" t="s">
        <v>307</v>
      </c>
      <c r="E53" s="673" t="s">
        <v>770</v>
      </c>
      <c r="F53" s="666" t="s">
        <v>759</v>
      </c>
      <c r="G53" s="674"/>
      <c r="H53" s="1030"/>
      <c r="I53" s="674"/>
      <c r="J53" s="1030"/>
      <c r="K53" s="277"/>
    </row>
    <row s="2623" customFormat="1" customHeight="1" ht="11.25" hidden="1">
      <c r="A54" s="2232"/>
      <c r="B54" s="517"/>
      <c r="D54" s="671" t="s">
        <v>309</v>
      </c>
      <c r="E54" s="673" t="s">
        <v>771</v>
      </c>
      <c r="F54" s="666" t="s">
        <v>759</v>
      </c>
      <c r="G54" s="674"/>
      <c r="H54" s="1030"/>
      <c r="I54" s="674"/>
      <c r="J54" s="1030"/>
      <c r="K54" s="277"/>
    </row>
    <row s="2623" customFormat="1" customHeight="1" ht="11.25" hidden="1">
      <c r="A55" s="2232"/>
      <c r="B55" s="517"/>
      <c r="D55" s="671" t="s">
        <v>312</v>
      </c>
      <c r="E55" s="673" t="s">
        <v>772</v>
      </c>
      <c r="F55" s="666" t="s">
        <v>759</v>
      </c>
      <c r="G55" s="674"/>
      <c r="H55" s="1030"/>
      <c r="I55" s="674"/>
      <c r="J55" s="1030"/>
      <c r="K55" s="277"/>
    </row>
    <row s="2623" customFormat="1" customHeight="1" ht="11.25" hidden="1">
      <c r="A56" s="2232"/>
      <c r="B56" s="517"/>
      <c r="D56" s="671" t="s">
        <v>782</v>
      </c>
      <c r="E56" s="677" t="s">
        <v>774</v>
      </c>
      <c r="F56" s="666" t="s">
        <v>759</v>
      </c>
      <c r="G56" s="674"/>
      <c r="H56" s="1030"/>
      <c r="I56" s="674"/>
      <c r="J56" s="1030"/>
      <c r="K56" s="277"/>
    </row>
    <row s="2623" customFormat="1" customHeight="1" ht="11.25" hidden="1">
      <c r="A57" s="2232"/>
      <c r="B57" s="517"/>
      <c r="D57" s="671" t="s">
        <v>783</v>
      </c>
      <c r="E57" s="677" t="s">
        <v>776</v>
      </c>
      <c r="F57" s="666" t="s">
        <v>759</v>
      </c>
      <c r="G57" s="674"/>
      <c r="H57" s="1030"/>
      <c r="I57" s="674"/>
      <c r="J57" s="1030"/>
      <c r="K57" s="277"/>
    </row>
    <row s="2623" customFormat="1" customHeight="1" ht="11.25" hidden="1">
      <c r="A58" s="2232"/>
      <c r="B58" s="517"/>
      <c r="D58" s="671" t="s">
        <v>314</v>
      </c>
      <c r="E58" s="673" t="s">
        <v>778</v>
      </c>
      <c r="F58" s="666" t="s">
        <v>759</v>
      </c>
      <c r="G58" s="674"/>
      <c r="H58" s="1030"/>
      <c r="I58" s="674"/>
      <c r="J58" s="1030"/>
      <c r="K58" s="277"/>
    </row>
    <row s="2623" customFormat="1" customHeight="1" ht="11.25" hidden="1">
      <c r="A59" s="2232"/>
      <c r="B59" s="517"/>
      <c r="D59" s="671" t="s">
        <v>784</v>
      </c>
      <c r="E59" s="673" t="s">
        <v>780</v>
      </c>
      <c r="F59" s="666" t="s">
        <v>759</v>
      </c>
      <c r="G59" s="674"/>
      <c r="H59" s="1030"/>
      <c r="I59" s="674"/>
      <c r="J59" s="1030"/>
      <c r="K59" s="277"/>
    </row>
    <row s="2623" customFormat="1" customHeight="1" ht="33.75" hidden="1">
      <c r="A60" s="2232"/>
      <c r="B60" s="517"/>
      <c r="D60" s="671" t="s">
        <v>93</v>
      </c>
      <c r="E60" s="672" t="s">
        <v>785</v>
      </c>
      <c r="F60" s="727" t="s">
        <v>544</v>
      </c>
      <c r="G60" s="748"/>
      <c r="H60" s="1030"/>
      <c r="I60" s="748"/>
      <c r="J60" s="1030"/>
      <c r="K60" s="290" t="s">
        <v>786</v>
      </c>
    </row>
    <row s="2623" customFormat="1" customHeight="1" ht="33.75" hidden="1">
      <c r="A61" s="2232"/>
      <c r="B61" s="517"/>
      <c r="D61" s="671" t="s">
        <v>94</v>
      </c>
      <c r="E61" s="672" t="s">
        <v>787</v>
      </c>
      <c r="F61" s="732" t="s">
        <v>720</v>
      </c>
      <c r="G61" s="674"/>
      <c r="H61" s="1030"/>
      <c r="I61" s="674"/>
      <c r="J61" s="1030"/>
      <c r="K61" s="277"/>
    </row>
    <row s="2623" customFormat="1" customHeight="1" ht="22.5" hidden="1">
      <c r="A62" s="2232"/>
      <c r="B62" s="517" t="s">
        <v>574</v>
      </c>
      <c r="D62" s="671" t="s">
        <v>113</v>
      </c>
      <c r="E62" s="672" t="s">
        <v>788</v>
      </c>
      <c r="F62" s="732" t="s">
        <v>298</v>
      </c>
      <c r="G62" s="388"/>
      <c r="H62" s="1030"/>
      <c r="I62" s="388"/>
      <c r="J62" s="1030"/>
      <c r="K62" s="277" t="s">
        <v>789</v>
      </c>
    </row>
    <row s="2623" customFormat="1" customHeight="1" ht="45" hidden="1">
      <c r="A63" s="2232"/>
      <c r="B63" s="517" t="s">
        <v>574</v>
      </c>
      <c r="D63" s="671" t="s">
        <v>790</v>
      </c>
      <c r="E63" s="673" t="s">
        <v>791</v>
      </c>
      <c r="F63" s="727" t="s">
        <v>298</v>
      </c>
      <c r="G63" s="388"/>
      <c r="H63" s="1030"/>
      <c r="I63" s="388"/>
      <c r="J63" s="1030"/>
      <c r="K63" s="277" t="s">
        <v>789</v>
      </c>
    </row>
    <row s="2627" customFormat="1" customHeight="1" ht="11.25">
      <c r="A64" s="1040"/>
      <c r="B64" s="524"/>
      <c r="D64" s="1041"/>
      <c r="E64" s="1042"/>
    </row>
    <row s="2623" customFormat="1" customHeight="1" ht="22.5" hidden="1">
      <c r="A65" s="2232" t="s">
        <v>792</v>
      </c>
      <c r="B65" s="517"/>
      <c r="D65" s="671">
        <v>1</v>
      </c>
      <c r="E65" s="750" t="s">
        <v>793</v>
      </c>
      <c r="F65" s="746" t="s">
        <v>710</v>
      </c>
      <c r="G65" s="747"/>
      <c r="H65" s="1036"/>
      <c r="I65" s="747"/>
      <c r="J65" s="1036"/>
      <c r="K65" s="289" t="s">
        <v>794</v>
      </c>
    </row>
    <row s="2623" customFormat="1" customHeight="1" ht="56.25" hidden="1">
      <c r="A66" s="2232"/>
      <c r="B66" s="517"/>
      <c r="D66" s="749" t="s">
        <v>111</v>
      </c>
      <c r="E66" s="713" t="s">
        <v>795</v>
      </c>
      <c r="F66" s="666" t="s">
        <v>532</v>
      </c>
      <c r="G66" s="666" t="s">
        <v>532</v>
      </c>
      <c r="H66" s="525"/>
      <c r="I66" s="666" t="s">
        <v>532</v>
      </c>
      <c r="J66" s="525"/>
      <c r="K66" s="277"/>
    </row>
    <row s="2623" customFormat="1" customHeight="1" ht="33.75" hidden="1">
      <c r="A67" s="2232"/>
      <c r="B67" s="517"/>
      <c r="D67" s="749" t="s">
        <v>608</v>
      </c>
      <c r="E67" s="961" t="s">
        <v>796</v>
      </c>
      <c r="F67" s="666" t="s">
        <v>762</v>
      </c>
      <c r="G67" s="733"/>
      <c r="H67" s="525"/>
      <c r="I67" s="733"/>
      <c r="J67" s="525"/>
      <c r="K67" s="277"/>
    </row>
    <row s="2623" customFormat="1" customHeight="1" ht="22.5" hidden="1">
      <c r="A68" s="2232"/>
      <c r="B68" s="517"/>
      <c r="D68" s="749" t="s">
        <v>299</v>
      </c>
      <c r="E68" s="961" t="s">
        <v>797</v>
      </c>
      <c r="F68" s="666" t="s">
        <v>762</v>
      </c>
      <c r="G68" s="733"/>
      <c r="H68" s="525"/>
      <c r="I68" s="733"/>
      <c r="J68" s="525"/>
      <c r="K68" s="277"/>
    </row>
    <row s="2623" customFormat="1" customHeight="1" ht="22.5" hidden="1">
      <c r="A69" s="2232"/>
      <c r="B69" s="517"/>
      <c r="D69" s="749" t="s">
        <v>302</v>
      </c>
      <c r="E69" s="961" t="s">
        <v>798</v>
      </c>
      <c r="F69" s="727" t="s">
        <v>544</v>
      </c>
      <c r="G69" s="748"/>
      <c r="H69" s="525"/>
      <c r="I69" s="748"/>
      <c r="J69" s="525"/>
      <c r="K69" s="277"/>
    </row>
    <row s="2623" customFormat="1" customHeight="1" ht="22.5" hidden="1">
      <c r="A70" s="2232"/>
      <c r="B70" s="517"/>
      <c r="D70" s="749" t="s">
        <v>628</v>
      </c>
      <c r="E70" s="961" t="s">
        <v>799</v>
      </c>
      <c r="F70" s="727" t="s">
        <v>544</v>
      </c>
      <c r="G70" s="748"/>
      <c r="H70" s="525"/>
      <c r="I70" s="748"/>
      <c r="J70" s="525"/>
      <c r="K70" s="277"/>
    </row>
    <row s="2623" customFormat="1" customHeight="1" ht="22.5" hidden="1">
      <c r="A71" s="2232"/>
      <c r="B71" s="517"/>
      <c r="D71" s="671" t="s">
        <v>91</v>
      </c>
      <c r="E71" s="672" t="s">
        <v>800</v>
      </c>
      <c r="F71" s="666" t="s">
        <v>762</v>
      </c>
      <c r="G71" s="563"/>
      <c r="H71" s="1037"/>
      <c r="I71" s="563"/>
      <c r="J71" s="1037"/>
      <c r="K71" s="290"/>
    </row>
    <row s="2623" customFormat="1" customHeight="1" ht="56.25" hidden="1">
      <c r="A72" s="2232"/>
      <c r="B72" s="517"/>
      <c r="D72" s="671" t="s">
        <v>92</v>
      </c>
      <c r="E72" s="672" t="s">
        <v>801</v>
      </c>
      <c r="F72" s="727" t="s">
        <v>544</v>
      </c>
      <c r="G72" s="748"/>
      <c r="H72" s="1030"/>
      <c r="I72" s="748"/>
      <c r="J72" s="1030"/>
      <c r="K72" s="290"/>
    </row>
    <row s="2623" customFormat="1" customHeight="1" ht="33.75" hidden="1">
      <c r="A73" s="2232"/>
      <c r="B73" s="517"/>
      <c r="D73" s="671" t="s">
        <v>112</v>
      </c>
      <c r="E73" s="672" t="s">
        <v>802</v>
      </c>
      <c r="F73" s="732" t="s">
        <v>720</v>
      </c>
      <c r="G73" s="674"/>
      <c r="H73" s="1030"/>
      <c r="I73" s="674"/>
      <c r="J73" s="1030"/>
      <c r="K73" s="277"/>
    </row>
    <row s="2623" customFormat="1" customHeight="1" ht="22.5" hidden="1">
      <c r="A74" s="2232"/>
      <c r="B74" s="517" t="s">
        <v>574</v>
      </c>
      <c r="D74" s="671" t="s">
        <v>93</v>
      </c>
      <c r="E74" s="672" t="s">
        <v>803</v>
      </c>
      <c r="F74" s="732" t="s">
        <v>298</v>
      </c>
      <c r="G74" s="388"/>
      <c r="H74" s="1030"/>
      <c r="I74" s="388"/>
      <c r="J74" s="1030"/>
      <c r="K74" s="277" t="s">
        <v>789</v>
      </c>
    </row>
    <row s="2623" customFormat="1" customHeight="1" ht="45" hidden="1">
      <c r="A75" s="2232"/>
      <c r="B75" s="517" t="s">
        <v>574</v>
      </c>
      <c r="D75" s="671" t="s">
        <v>804</v>
      </c>
      <c r="E75" s="673" t="s">
        <v>805</v>
      </c>
      <c r="F75" s="727" t="s">
        <v>298</v>
      </c>
      <c r="G75" s="388"/>
      <c r="H75" s="1030"/>
      <c r="I75" s="388"/>
      <c r="J75" s="1030"/>
      <c r="K75" s="277" t="s">
        <v>789</v>
      </c>
    </row>
    <row s="2627" customFormat="1" customHeight="1" ht="11.25">
      <c r="A76" s="1040"/>
      <c r="B76" s="524"/>
      <c r="D76" s="1041"/>
      <c r="E76" s="1042"/>
    </row>
    <row s="2623" customFormat="1" customHeight="1" ht="11.25" hidden="1">
      <c r="A77" s="2232" t="s">
        <v>806</v>
      </c>
      <c r="B77" s="517"/>
      <c r="D77" s="671">
        <v>1</v>
      </c>
      <c r="E77" s="672" t="s">
        <v>807</v>
      </c>
      <c r="F77" s="727" t="s">
        <v>710</v>
      </c>
      <c r="G77" s="730"/>
      <c r="H77" s="1030"/>
      <c r="I77" s="730"/>
      <c r="J77" s="1030"/>
      <c r="K77" s="277" t="s">
        <v>808</v>
      </c>
    </row>
    <row s="2623" customFormat="1" customHeight="1" ht="11.25" hidden="1">
      <c r="A78" s="2232"/>
      <c r="B78" s="517"/>
      <c r="D78" s="671" t="s">
        <v>111</v>
      </c>
      <c r="E78" s="672" t="s">
        <v>809</v>
      </c>
      <c r="F78" s="727" t="s">
        <v>710</v>
      </c>
      <c r="G78" s="730"/>
      <c r="H78" s="1030"/>
      <c r="I78" s="730"/>
      <c r="J78" s="1030"/>
      <c r="K78" s="277" t="s">
        <v>810</v>
      </c>
    </row>
    <row s="2623" customFormat="1" customHeight="1" ht="22.5" hidden="1">
      <c r="A79" s="2232"/>
      <c r="B79" s="517"/>
      <c r="D79" s="671" t="s">
        <v>91</v>
      </c>
      <c r="E79" s="728" t="s">
        <v>811</v>
      </c>
      <c r="F79" s="666" t="s">
        <v>759</v>
      </c>
      <c r="G79" s="730"/>
      <c r="H79" s="1030"/>
      <c r="I79" s="730"/>
      <c r="J79" s="1030"/>
      <c r="K79" s="277" t="s">
        <v>812</v>
      </c>
    </row>
    <row s="2623" customFormat="1" customHeight="1" ht="11.25" hidden="1">
      <c r="A80" s="2232"/>
      <c r="B80" s="517"/>
      <c r="D80" s="671" t="s">
        <v>318</v>
      </c>
      <c r="E80" s="729" t="s">
        <v>813</v>
      </c>
      <c r="F80" s="666" t="s">
        <v>759</v>
      </c>
      <c r="G80" s="730"/>
      <c r="H80" s="1030"/>
      <c r="I80" s="730"/>
      <c r="J80" s="1030"/>
      <c r="K80" s="277"/>
    </row>
    <row s="2623" customFormat="1" customHeight="1" ht="11.25" hidden="1">
      <c r="A81" s="2232"/>
      <c r="B81" s="517"/>
      <c r="D81" s="671" t="s">
        <v>326</v>
      </c>
      <c r="E81" s="729" t="s">
        <v>814</v>
      </c>
      <c r="F81" s="666" t="s">
        <v>759</v>
      </c>
      <c r="G81" s="730"/>
      <c r="H81" s="1030"/>
      <c r="I81" s="730"/>
      <c r="J81" s="1030"/>
      <c r="K81" s="277"/>
    </row>
    <row s="2623" customFormat="1" customHeight="1" ht="11.25" hidden="1">
      <c r="A82" s="2232"/>
      <c r="B82" s="517"/>
      <c r="D82" s="671" t="s">
        <v>328</v>
      </c>
      <c r="E82" s="729" t="s">
        <v>815</v>
      </c>
      <c r="F82" s="666" t="s">
        <v>759</v>
      </c>
      <c r="G82" s="730"/>
      <c r="H82" s="1030"/>
      <c r="I82" s="730"/>
      <c r="J82" s="1030"/>
      <c r="K82" s="277"/>
    </row>
    <row s="2623" customFormat="1" customHeight="1" ht="11.25" hidden="1">
      <c r="A83" s="2232"/>
      <c r="B83" s="517"/>
      <c r="D83" s="671" t="s">
        <v>330</v>
      </c>
      <c r="E83" s="729" t="s">
        <v>816</v>
      </c>
      <c r="F83" s="666" t="s">
        <v>759</v>
      </c>
      <c r="G83" s="730"/>
      <c r="H83" s="1030"/>
      <c r="I83" s="730"/>
      <c r="J83" s="1030"/>
      <c r="K83" s="277"/>
    </row>
    <row s="2623" customFormat="1" customHeight="1" ht="11.25" hidden="1">
      <c r="A84" s="2232"/>
      <c r="B84" s="517"/>
      <c r="D84" s="671" t="s">
        <v>817</v>
      </c>
      <c r="E84" s="729" t="s">
        <v>818</v>
      </c>
      <c r="F84" s="666" t="s">
        <v>759</v>
      </c>
      <c r="G84" s="730"/>
      <c r="H84" s="1030"/>
      <c r="I84" s="730"/>
      <c r="J84" s="1030"/>
      <c r="K84" s="277"/>
    </row>
    <row s="2623" customFormat="1" customHeight="1" ht="11.25" hidden="1">
      <c r="A85" s="2232"/>
      <c r="B85" s="517"/>
      <c r="D85" s="671" t="s">
        <v>819</v>
      </c>
      <c r="E85" s="729" t="s">
        <v>820</v>
      </c>
      <c r="F85" s="666" t="s">
        <v>759</v>
      </c>
      <c r="G85" s="730"/>
      <c r="H85" s="1030"/>
      <c r="I85" s="730"/>
      <c r="J85" s="1030"/>
      <c r="K85" s="277"/>
    </row>
    <row s="2623" customFormat="1" customHeight="1" ht="11.25" hidden="1">
      <c r="A86" s="2232"/>
      <c r="B86" s="517"/>
      <c r="D86" s="671" t="s">
        <v>821</v>
      </c>
      <c r="E86" s="729" t="s">
        <v>822</v>
      </c>
      <c r="F86" s="666" t="s">
        <v>759</v>
      </c>
      <c r="G86" s="730"/>
      <c r="H86" s="1030"/>
      <c r="I86" s="730"/>
      <c r="J86" s="1030"/>
      <c r="K86" s="277"/>
    </row>
    <row s="2623" customFormat="1" customHeight="1" ht="45" hidden="1">
      <c r="A87" s="2232"/>
      <c r="B87" s="517"/>
      <c r="D87" s="671" t="s">
        <v>92</v>
      </c>
      <c r="E87" s="672" t="s">
        <v>823</v>
      </c>
      <c r="F87" s="666" t="s">
        <v>759</v>
      </c>
      <c r="G87" s="730"/>
      <c r="H87" s="1030"/>
      <c r="I87" s="730"/>
      <c r="J87" s="1030"/>
      <c r="K87" s="277" t="s">
        <v>824</v>
      </c>
    </row>
    <row s="2623" customFormat="1" customHeight="1" ht="11.25" hidden="1">
      <c r="A88" s="2232"/>
      <c r="B88" s="517"/>
      <c r="D88" s="671" t="s">
        <v>653</v>
      </c>
      <c r="E88" s="729" t="s">
        <v>813</v>
      </c>
      <c r="F88" s="666" t="s">
        <v>759</v>
      </c>
      <c r="G88" s="730"/>
      <c r="H88" s="1030"/>
      <c r="I88" s="730"/>
      <c r="J88" s="1030"/>
      <c r="K88" s="277"/>
    </row>
    <row s="2623" customFormat="1" customHeight="1" ht="11.25" hidden="1">
      <c r="A89" s="2232"/>
      <c r="B89" s="517"/>
      <c r="D89" s="671" t="s">
        <v>696</v>
      </c>
      <c r="E89" s="729" t="s">
        <v>814</v>
      </c>
      <c r="F89" s="666" t="s">
        <v>759</v>
      </c>
      <c r="G89" s="730"/>
      <c r="H89" s="1030"/>
      <c r="I89" s="730"/>
      <c r="J89" s="1030"/>
      <c r="K89" s="277"/>
    </row>
    <row s="2623" customFormat="1" customHeight="1" ht="11.25" hidden="1">
      <c r="A90" s="2232"/>
      <c r="B90" s="517"/>
      <c r="D90" s="671" t="s">
        <v>699</v>
      </c>
      <c r="E90" s="729" t="s">
        <v>815</v>
      </c>
      <c r="F90" s="666" t="s">
        <v>759</v>
      </c>
      <c r="G90" s="730"/>
      <c r="H90" s="1030"/>
      <c r="I90" s="730"/>
      <c r="J90" s="1030"/>
      <c r="K90" s="277"/>
    </row>
    <row s="2623" customFormat="1" customHeight="1" ht="11.25" hidden="1">
      <c r="A91" s="2232"/>
      <c r="B91" s="517"/>
      <c r="D91" s="671" t="s">
        <v>777</v>
      </c>
      <c r="E91" s="729" t="s">
        <v>816</v>
      </c>
      <c r="F91" s="666" t="s">
        <v>759</v>
      </c>
      <c r="G91" s="730"/>
      <c r="H91" s="1030"/>
      <c r="I91" s="730"/>
      <c r="J91" s="1030"/>
      <c r="K91" s="277"/>
    </row>
    <row s="2623" customFormat="1" customHeight="1" ht="11.25" hidden="1">
      <c r="A92" s="2232"/>
      <c r="B92" s="517"/>
      <c r="D92" s="671" t="s">
        <v>779</v>
      </c>
      <c r="E92" s="729" t="s">
        <v>818</v>
      </c>
      <c r="F92" s="666" t="s">
        <v>759</v>
      </c>
      <c r="G92" s="730"/>
      <c r="H92" s="1030"/>
      <c r="I92" s="730"/>
      <c r="J92" s="1030"/>
      <c r="K92" s="277"/>
    </row>
    <row s="2623" customFormat="1" customHeight="1" ht="11.25" hidden="1">
      <c r="A93" s="2232"/>
      <c r="B93" s="517"/>
      <c r="D93" s="671" t="s">
        <v>825</v>
      </c>
      <c r="E93" s="729" t="s">
        <v>820</v>
      </c>
      <c r="F93" s="666" t="s">
        <v>759</v>
      </c>
      <c r="G93" s="730"/>
      <c r="H93" s="1030"/>
      <c r="I93" s="730"/>
      <c r="J93" s="1030"/>
      <c r="K93" s="277"/>
    </row>
    <row s="2623" customFormat="1" customHeight="1" ht="11.25" hidden="1">
      <c r="A94" s="2232"/>
      <c r="B94" s="517"/>
      <c r="D94" s="671" t="s">
        <v>826</v>
      </c>
      <c r="E94" s="729" t="s">
        <v>822</v>
      </c>
      <c r="F94" s="666" t="s">
        <v>759</v>
      </c>
      <c r="G94" s="730"/>
      <c r="H94" s="1030"/>
      <c r="I94" s="730"/>
      <c r="J94" s="1030"/>
      <c r="K94" s="277"/>
    </row>
    <row s="2623" customFormat="1" customHeight="1" ht="24.75" hidden="1">
      <c r="A95" s="2232"/>
      <c r="B95" s="517"/>
      <c r="D95" s="671" t="s">
        <v>112</v>
      </c>
      <c r="E95" s="672" t="s">
        <v>827</v>
      </c>
      <c r="F95" s="731" t="s">
        <v>544</v>
      </c>
      <c r="G95" s="733"/>
      <c r="H95" s="1030"/>
      <c r="I95" s="733"/>
      <c r="J95" s="1030"/>
      <c r="K95" s="277" t="s">
        <v>828</v>
      </c>
    </row>
    <row s="2623" customFormat="1" customHeight="1" ht="33.75" hidden="1">
      <c r="A96" s="2232"/>
      <c r="B96" s="517"/>
      <c r="D96" s="671" t="s">
        <v>93</v>
      </c>
      <c r="E96" s="672" t="s">
        <v>829</v>
      </c>
      <c r="F96" s="732" t="s">
        <v>720</v>
      </c>
      <c r="G96" s="734"/>
      <c r="H96" s="1030"/>
      <c r="I96" s="734"/>
      <c r="J96" s="1030"/>
      <c r="K96" s="277"/>
    </row>
    <row s="2623" customFormat="1" customHeight="1" ht="22.5" hidden="1">
      <c r="A97" s="2232"/>
      <c r="B97" s="517" t="s">
        <v>574</v>
      </c>
      <c r="D97" s="671" t="s">
        <v>94</v>
      </c>
      <c r="E97" s="672" t="s">
        <v>830</v>
      </c>
      <c r="F97" s="732" t="s">
        <v>298</v>
      </c>
      <c r="G97" s="391"/>
      <c r="H97" s="1030"/>
      <c r="I97" s="391"/>
      <c r="J97" s="1030"/>
      <c r="K97" s="277" t="s">
        <v>789</v>
      </c>
    </row>
    <row s="2623" customFormat="1" customHeight="1" ht="45" hidden="1">
      <c r="A98" s="2232"/>
      <c r="B98" s="517" t="s">
        <v>574</v>
      </c>
      <c r="D98" s="671" t="s">
        <v>831</v>
      </c>
      <c r="E98" s="673" t="s">
        <v>832</v>
      </c>
      <c r="F98" s="727" t="s">
        <v>298</v>
      </c>
      <c r="G98" s="391"/>
      <c r="H98" s="1030"/>
      <c r="I98" s="391"/>
      <c r="J98" s="1030"/>
      <c r="K98" s="277" t="s">
        <v>789</v>
      </c>
    </row>
    <row s="2623" customFormat="1" customHeight="1" ht="95.25" hidden="1">
      <c r="A99" s="2232"/>
      <c r="B99" s="517" t="s">
        <v>574</v>
      </c>
      <c r="D99" s="671" t="s">
        <v>113</v>
      </c>
      <c r="E99" s="672" t="s">
        <v>833</v>
      </c>
      <c r="F99" s="727" t="s">
        <v>298</v>
      </c>
      <c r="G99" s="391"/>
      <c r="H99" s="1030"/>
      <c r="I99" s="391"/>
      <c r="J99" s="1030"/>
      <c r="K99" s="277" t="s">
        <v>789</v>
      </c>
    </row>
    <row s="2623" customFormat="1" customHeight="1" ht="22.5" hidden="1">
      <c r="A100" s="2232"/>
      <c r="B100" s="517" t="s">
        <v>574</v>
      </c>
      <c r="D100" s="671" t="s">
        <v>149</v>
      </c>
      <c r="E100" s="672" t="s">
        <v>834</v>
      </c>
      <c r="F100" s="727" t="s">
        <v>298</v>
      </c>
      <c r="G100" s="391"/>
      <c r="H100" s="1030"/>
      <c r="I100" s="391"/>
      <c r="J100" s="1030"/>
      <c r="K100" s="277" t="s">
        <v>789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CA4A-9479-AF37-6214-08E59EAC277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5846"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5780"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4"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4"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4"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"Новая Энергетика"</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293</v>
      </c>
    </row>
    <row s="2623"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292</v>
      </c>
      <c r="E29" s="2216"/>
      <c r="F29" s="2216"/>
      <c r="G29" s="893"/>
      <c r="H29" s="893"/>
      <c r="I29" s="893"/>
      <c r="J29" s="894"/>
      <c r="K29" s="2032"/>
      <c r="U29" s="681"/>
    </row>
    <row customHeight="1" ht="33.75">
      <c r="C30" s="162"/>
      <c r="D30" s="767" t="s">
        <v>89</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846F-121D-1F03-9ADC-CE061238037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847"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ООО "Новая Энергетика"</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90</v>
      </c>
      <c r="R10" s="921" t="s">
        <v>878</v>
      </c>
      <c r="S10" s="921" t="s">
        <v>879</v>
      </c>
      <c r="T10" s="922" t="s">
        <v>880</v>
      </c>
      <c r="U10" s="921" t="s">
        <v>90</v>
      </c>
      <c r="V10" s="921" t="s">
        <v>881</v>
      </c>
      <c r="W10" s="921" t="s">
        <v>879</v>
      </c>
      <c r="X10" s="922" t="s">
        <v>880</v>
      </c>
      <c r="Y10" s="289" t="s">
        <v>882</v>
      </c>
      <c r="Z10" s="1955" t="s">
        <v>89</v>
      </c>
      <c r="AA10" s="1957"/>
      <c r="AB10" s="1056" t="s">
        <v>883</v>
      </c>
    </row>
    <row s="2611"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5E589-1D75-C1AF-46B5-0B3064BC179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847"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5899" width="8.00390625" customWidth="1"/>
    <col min="13" max="13" style="5899"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5899" width="37.57421875" customWidth="1"/>
    <col min="31" max="31" style="2623" width="15.7109375" customWidth="1"/>
    <col min="32" max="33" style="2623" width="16.7109375" customWidth="1"/>
    <col min="34" max="34" style="5921" width="16.7109375" customWidth="1"/>
    <col min="35" max="35" style="5922"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"Новая Энергетика"</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899"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907</v>
      </c>
      <c r="K12" s="1971"/>
      <c r="L12" s="2090"/>
      <c r="M12" s="2090"/>
      <c r="N12" s="1971"/>
      <c r="O12" s="1971"/>
      <c r="P12" s="2246"/>
      <c r="Q12" s="2246"/>
      <c r="R12" s="2246"/>
      <c r="S12" s="1142" t="s">
        <v>87</v>
      </c>
      <c r="T12" s="1142" t="s">
        <v>88</v>
      </c>
      <c r="U12" s="1142" t="s">
        <v>86</v>
      </c>
      <c r="V12" s="1142" t="s">
        <v>908</v>
      </c>
      <c r="W12" s="1142" t="s">
        <v>86</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0DB85-EA49-D225-AB09-4BDB5B8E0E9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849" width="4.140625" hidden="1" customWidth="1"/>
    <col min="4" max="4" style="3293"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"Новая Энергетика"</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89</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110</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111</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BFCFE-22E3-ECC9-179F-BDC376CA1ED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023" width="4.7109375" hidden="1" customWidth="1"/>
    <col min="2" max="2" style="6024" width="4.7109375" hidden="1" customWidth="1"/>
    <col min="3" max="4" style="6023" width="4.7109375" hidden="1" customWidth="1"/>
    <col min="5" max="5" style="6023" width="3.57421875" customWidth="1"/>
    <col min="6" max="6" style="6023" width="6.7109375" customWidth="1"/>
    <col min="7" max="7" style="6023" width="18.7109375" customWidth="1"/>
    <col min="8" max="8" style="6023" width="27.28125" customWidth="1"/>
    <col min="9" max="9" style="6023" width="18.7109375" customWidth="1"/>
    <col min="10" max="14" style="6023" width="0.8515625" hidden="1" customWidth="1"/>
    <col min="15" max="28" style="6023" width="21.7109375" customWidth="1"/>
    <col min="29" max="71" style="6023" width="0.8515625" customWidth="1"/>
    <col min="72" max="79" style="6023" width="21.7109375" hidden="1" customWidth="1"/>
    <col min="80" max="81" style="6023" width="29.140625" hidden="1" customWidth="1"/>
    <col min="82" max="89" style="6023" width="21.7109375" hidden="1" customWidth="1"/>
    <col min="90" max="102" style="6023" width="0.7109375" hidden="1" customWidth="1"/>
    <col min="103" max="114" style="6023" width="21.7109375" hidden="1" customWidth="1"/>
    <col min="115" max="178" style="6023" width="0.7109375" hidden="1" customWidth="1"/>
    <col min="179" max="179" style="6023" width="0.140625" customWidth="1"/>
    <col min="180" max="184" style="6023" width="9.140625"/>
  </cols>
  <sheetData>
    <row s="5951" customFormat="1" customHeight="1" ht="12" hidden="1">
      <c r="B1" s="929"/>
      <c r="C1" s="930"/>
      <c r="D1" s="930"/>
    </row>
    <row s="595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95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95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963" customFormat="1" customHeight="1" ht="18">
      <c r="B6" s="950"/>
      <c r="E6" s="952"/>
      <c r="F6" s="2079" t="str">
        <f>IF(org=0,"Не определено",org)</f>
        <v>ООО "Новая Энергетика"</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96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968"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96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968"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95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95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951"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95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951" customFormat="1" customHeight="1" ht="12">
      <c r="A22" s="947"/>
      <c r="B22" s="947"/>
      <c r="C22" s="947"/>
      <c r="D22" s="947"/>
      <c r="E22" s="947"/>
      <c r="FX22" s="947"/>
      <c r="FY22" s="947"/>
      <c r="FZ22" s="947"/>
      <c r="GA22" s="947"/>
      <c r="GB22" s="947"/>
    </row>
    <row s="601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DE3BE-B94D-FCB4-F8B8-BD4AD07DDA9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5846"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5780"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"Новая Энергетика"</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293</v>
      </c>
    </row>
    <row s="2623"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292</v>
      </c>
      <c r="E12" s="2216"/>
      <c r="F12" s="2216"/>
      <c r="G12" s="893"/>
      <c r="H12" s="893"/>
      <c r="I12" s="1971"/>
      <c r="R12" s="681"/>
    </row>
    <row customHeight="1" ht="33.75">
      <c r="C13" s="162"/>
      <c r="D13" s="767" t="s">
        <v>89</v>
      </c>
      <c r="E13" s="766" t="s">
        <v>294</v>
      </c>
      <c r="F13" s="766" t="s">
        <v>552</v>
      </c>
      <c r="G13" s="814" t="s">
        <v>295</v>
      </c>
      <c r="H13" s="760" t="s">
        <v>295</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55C25-0C21-0C5C-1144-2AC2928C4F0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087" width="9.140625" hidden="1" customWidth="1"/>
    <col min="2" max="2" style="6068" width="9.140625" hidden="1" customWidth="1"/>
    <col min="3" max="3" style="6088"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"Новая Энергетика"</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89</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066" customFormat="1" customHeight="1" ht="21">
      <c r="A18" s="339"/>
      <c r="B18" s="132"/>
      <c r="C18" s="296"/>
      <c r="D18" s="343"/>
      <c r="E18" s="345" t="s">
        <v>1019</v>
      </c>
      <c r="F18" s="334"/>
      <c r="G18" s="2017"/>
      <c r="I18" s="346"/>
      <c r="J18" s="346"/>
    </row>
    <row s="2623" customFormat="1" customHeight="1" ht="256.5" hidden="1">
      <c r="A19" s="339"/>
      <c r="B19" s="423"/>
      <c r="C19" s="377"/>
      <c r="D19" s="890" t="s">
        <v>926</v>
      </c>
      <c r="E19" s="889" t="s">
        <v>1020</v>
      </c>
      <c r="F19" s="391"/>
      <c r="G19" s="333" t="s">
        <v>1021</v>
      </c>
      <c r="I19" s="506"/>
      <c r="J19" s="506"/>
    </row>
    <row s="6066" customFormat="1" customHeight="1" ht="14.25">
      <c r="A20" s="339"/>
      <c r="B20" s="132"/>
      <c r="C20" s="296"/>
      <c r="D20" s="891">
        <v>2</v>
      </c>
      <c r="E20" s="326" t="s">
        <v>1022</v>
      </c>
      <c r="F20" s="184" t="s">
        <v>298</v>
      </c>
      <c r="G20" s="333"/>
      <c r="I20" s="346"/>
      <c r="J20" s="346"/>
    </row>
    <row s="6066"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111</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30C14-207C-EE23-3348-5B51C338E6A8}" mc:Ignorable="x14ac xr xr2 xr3">
  <sheetPr>
    <tabColor theme="6" tint="0.4"/>
  </sheetPr>
  <dimension ref="A1:L42"/>
  <sheetViews>
    <sheetView topLeftCell="A1" showGridLines="0" zoomScale="90" workbookViewId="0">
      <selection activeCell="D15" sqref="D15:H15"/>
    </sheetView>
  </sheetViews>
  <sheetFormatPr defaultColWidth="10.57421875" customHeight="1" defaultRowHeight="14.25"/>
  <cols>
    <col min="1" max="1" style="3295" width="9.140625" hidden="1" customWidth="1"/>
    <col min="2" max="2" style="6068" width="9.140625" hidden="1" customWidth="1"/>
    <col min="3" max="3" style="6088"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439</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439</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439</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439</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439</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ООО "Новая Энергетика"</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89</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1777"/>
      <c r="H22" s="184" t="s">
        <v>298</v>
      </c>
      <c r="I22" s="137" t="s">
        <v>1035</v>
      </c>
    </row>
    <row customHeight="1" ht="45">
      <c r="A23" s="1723"/>
      <c r="C23" s="82"/>
      <c r="D23" s="133" t="s">
        <v>924</v>
      </c>
      <c r="E23" s="180" t="s">
        <v>1036</v>
      </c>
      <c r="F23" s="184"/>
      <c r="G23" s="243"/>
      <c r="H23" s="199"/>
      <c r="I23" s="244" t="s">
        <v>1037</v>
      </c>
    </row>
    <row customHeight="1" ht="40.8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c r="F26" s="184"/>
      <c r="G26" s="184" t="s">
        <v>298</v>
      </c>
      <c r="H26" s="199"/>
      <c r="I26" s="2015" t="s">
        <v>1038</v>
      </c>
    </row>
    <row customHeight="1" ht="15">
      <c r="A27" s="1723" t="s">
        <v>110</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c r="H29" s="184" t="s">
        <v>298</v>
      </c>
      <c r="I29" s="2015" t="s">
        <v>1039</v>
      </c>
    </row>
    <row customHeight="1" ht="15">
      <c r="A30" s="1723" t="s">
        <v>111</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1040</v>
      </c>
      <c r="E33" s="192" t="s">
        <v>1029</v>
      </c>
      <c r="F33" s="184"/>
      <c r="G33" s="243"/>
      <c r="H33" s="184" t="s">
        <v>298</v>
      </c>
      <c r="I33" s="2015" t="s">
        <v>1041</v>
      </c>
    </row>
    <row customHeight="1" ht="15">
      <c r="A34" s="1723" t="s">
        <v>91</v>
      </c>
      <c r="C34" s="82"/>
      <c r="D34" s="95"/>
      <c r="E34" s="190" t="s">
        <v>1023</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1042</v>
      </c>
      <c r="E36" s="192" t="s">
        <v>1030</v>
      </c>
      <c r="F36" s="184"/>
      <c r="G36" s="243"/>
      <c r="H36" s="184" t="s">
        <v>298</v>
      </c>
      <c r="I36" s="1993" t="s">
        <v>1043</v>
      </c>
    </row>
    <row customHeight="1" ht="15">
      <c r="A37" s="1723" t="s">
        <v>92</v>
      </c>
      <c r="C37" s="82"/>
      <c r="D37" s="95"/>
      <c r="E37" s="190" t="s">
        <v>1023</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1031</v>
      </c>
      <c r="F39" s="184"/>
      <c r="G39" s="193"/>
      <c r="H39" s="184" t="s">
        <v>298</v>
      </c>
      <c r="I39" s="2015" t="s">
        <v>1044</v>
      </c>
      <c r="L39" s="141" t="s">
        <v>1032</v>
      </c>
    </row>
    <row customHeight="1" ht="15">
      <c r="A40" s="1723" t="s">
        <v>112</v>
      </c>
      <c r="C40" s="82"/>
      <c r="D40" s="95"/>
      <c r="E40" s="190" t="s">
        <v>1023</v>
      </c>
      <c r="F40" s="186"/>
      <c r="G40" s="186"/>
      <c r="H40" s="187"/>
      <c r="I40" s="2017"/>
    </row>
    <row s="6107"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C6DF7-39A8-3862-59E2-B62B74C849E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110" width="25.140625" hidden="1" customWidth="1"/>
    <col min="3" max="3" style="5644" width="9.140625" hidden="1" customWidth="1"/>
    <col min="4" max="4" style="3372" width="3.7109375" customWidth="1"/>
    <col min="5" max="5" style="6146" width="6.28125" customWidth="1"/>
    <col min="6" max="6" style="6146" width="46.7109375" customWidth="1"/>
    <col min="7" max="7" style="6146" width="35.7109375" customWidth="1"/>
    <col min="8" max="8" style="6146" width="3.7109375" customWidth="1"/>
    <col min="9" max="10" style="6146" width="11.7109375" customWidth="1"/>
    <col min="11" max="12" style="6146" width="35.7109375" customWidth="1"/>
    <col min="13" max="13" style="6146" width="84.8515625" customWidth="1"/>
    <col min="14" max="14" style="6146" width="10.57421875"/>
    <col min="15" max="16" style="6071" width="10.57421875"/>
    <col min="17" max="33" style="614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1045</v>
      </c>
      <c r="D3" s="340"/>
      <c r="E3" s="1038"/>
      <c r="F3" s="1038"/>
      <c r="G3" s="2266"/>
      <c r="H3" s="1530"/>
      <c r="I3" s="657" t="s">
        <v>1046</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1047</v>
      </c>
      <c r="D6" s="340"/>
      <c r="E6" s="1038"/>
      <c r="F6" s="1038"/>
      <c r="G6" s="2266"/>
      <c r="H6" s="1530"/>
      <c r="I6" s="657" t="s">
        <v>1046</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45281.666597222225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72/2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89</v>
      </c>
      <c r="F20" s="2073" t="s">
        <v>123</v>
      </c>
      <c r="G20" s="2073" t="s">
        <v>124</v>
      </c>
      <c r="H20" s="2270" t="s">
        <v>1048</v>
      </c>
      <c r="I20" s="2274"/>
      <c r="J20" s="2271"/>
      <c r="K20" s="2073" t="s">
        <v>295</v>
      </c>
      <c r="L20" s="2073" t="s">
        <v>384</v>
      </c>
      <c r="M20" s="2302"/>
    </row>
    <row customHeight="1" ht="21">
      <c r="D21" s="377"/>
      <c r="E21" s="2131"/>
      <c r="F21" s="2074"/>
      <c r="G21" s="2074"/>
      <c r="H21" s="2068" t="s">
        <v>1049</v>
      </c>
      <c r="I21" s="2084"/>
      <c r="J21" s="94" t="s">
        <v>1050</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1045</v>
      </c>
      <c r="D25" s="2306"/>
      <c r="E25" s="2056"/>
      <c r="F25" s="2310"/>
      <c r="G25" s="2266"/>
      <c r="H25" s="1530"/>
      <c r="I25" s="657" t="s">
        <v>1046</v>
      </c>
      <c r="J25" s="577"/>
      <c r="K25" s="1530"/>
      <c r="L25" s="200"/>
      <c r="M25" s="2016"/>
      <c r="N25" s="330"/>
      <c r="O25" s="1664"/>
      <c r="P25" s="1664"/>
    </row>
    <row customHeight="1" ht="0.75" hidden="1">
      <c r="A26" s="1821"/>
      <c r="B26" s="1821"/>
      <c r="C26" s="369" t="s">
        <v>1051</v>
      </c>
      <c r="D26" s="2306"/>
      <c r="E26" s="2056"/>
      <c r="F26" s="2220"/>
      <c r="G26" s="406"/>
      <c r="H26" s="1530"/>
      <c r="I26" s="401"/>
      <c r="J26" s="345"/>
      <c r="K26" s="1530"/>
      <c r="L26" s="187"/>
      <c r="M26" s="2016"/>
      <c r="N26" s="330"/>
    </row>
    <row s="2949"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1045</v>
      </c>
      <c r="D28" s="2311"/>
      <c r="E28" s="2312"/>
      <c r="F28" s="2313"/>
      <c r="G28" s="2266"/>
      <c r="H28" s="1530"/>
      <c r="I28" s="657" t="s">
        <v>1046</v>
      </c>
      <c r="J28" s="577"/>
      <c r="K28" s="1530"/>
      <c r="L28" s="200"/>
      <c r="M28" s="2016"/>
      <c r="N28" s="330"/>
      <c r="O28" s="1664"/>
      <c r="P28" s="1664"/>
    </row>
    <row s="2949" customFormat="1" customHeight="1" ht="0.75" hidden="1">
      <c r="A29" s="1821"/>
      <c r="B29" s="1821"/>
      <c r="C29" s="369" t="s">
        <v>1051</v>
      </c>
      <c r="D29" s="2311"/>
      <c r="E29" s="2056"/>
      <c r="F29" s="2220"/>
      <c r="G29" s="406"/>
      <c r="H29" s="1530"/>
      <c r="I29" s="657"/>
      <c r="J29" s="577"/>
      <c r="K29" s="1530"/>
      <c r="L29" s="200"/>
      <c r="M29" s="2016"/>
      <c r="N29" s="330"/>
      <c r="O29" s="1664"/>
      <c r="P29" s="1664"/>
    </row>
    <row s="2949"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1045</v>
      </c>
      <c r="D31" s="2311"/>
      <c r="E31" s="2056"/>
      <c r="F31" s="2220"/>
      <c r="G31" s="2266"/>
      <c r="H31" s="1530"/>
      <c r="I31" s="657" t="s">
        <v>1046</v>
      </c>
      <c r="J31" s="577"/>
      <c r="K31" s="1530"/>
      <c r="L31" s="200"/>
      <c r="M31" s="2016"/>
      <c r="N31" s="330"/>
      <c r="O31" s="1664"/>
      <c r="P31" s="1664"/>
    </row>
    <row s="2949" customFormat="1" customHeight="1" ht="0.75" hidden="1">
      <c r="A32" s="1821"/>
      <c r="B32" s="1821"/>
      <c r="C32" s="369" t="s">
        <v>1051</v>
      </c>
      <c r="D32" s="2311"/>
      <c r="E32" s="2056"/>
      <c r="F32" s="2220"/>
      <c r="G32" s="406"/>
      <c r="H32" s="1530"/>
      <c r="I32" s="657"/>
      <c r="J32" s="577"/>
      <c r="K32" s="1530"/>
      <c r="L32" s="200"/>
      <c r="M32" s="2016"/>
      <c r="N32" s="330"/>
      <c r="O32" s="1664"/>
      <c r="P32" s="1664"/>
    </row>
    <row s="2949"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1045</v>
      </c>
      <c r="D34" s="2311"/>
      <c r="E34" s="2056"/>
      <c r="F34" s="2220"/>
      <c r="G34" s="2266"/>
      <c r="H34" s="1530"/>
      <c r="I34" s="657" t="s">
        <v>1046</v>
      </c>
      <c r="J34" s="577"/>
      <c r="K34" s="1530"/>
      <c r="L34" s="200"/>
      <c r="M34" s="2016"/>
      <c r="N34" s="330"/>
      <c r="O34" s="1664"/>
      <c r="P34" s="1664"/>
    </row>
    <row s="2949" customFormat="1" customHeight="1" ht="0.75" hidden="1">
      <c r="A35" s="1821"/>
      <c r="B35" s="1821"/>
      <c r="C35" s="369" t="s">
        <v>1051</v>
      </c>
      <c r="D35" s="2311"/>
      <c r="E35" s="2056"/>
      <c r="F35" s="2220"/>
      <c r="G35" s="406"/>
      <c r="H35" s="1530"/>
      <c r="I35" s="657"/>
      <c r="J35" s="577"/>
      <c r="K35" s="1530"/>
      <c r="L35" s="200"/>
      <c r="M35" s="2016"/>
      <c r="N35" s="330"/>
      <c r="O35" s="1664"/>
      <c r="P35" s="1664"/>
    </row>
    <row s="2949"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1045</v>
      </c>
      <c r="D37" s="2311"/>
      <c r="E37" s="2056"/>
      <c r="F37" s="2220"/>
      <c r="G37" s="2266"/>
      <c r="H37" s="1530"/>
      <c r="I37" s="657" t="s">
        <v>1046</v>
      </c>
      <c r="J37" s="577"/>
      <c r="K37" s="1530"/>
      <c r="L37" s="200"/>
      <c r="M37" s="2016"/>
      <c r="N37" s="330"/>
      <c r="O37" s="1664"/>
      <c r="P37" s="1664"/>
    </row>
    <row s="2949" customFormat="1" customHeight="1" ht="0.75" hidden="1">
      <c r="A38" s="1821"/>
      <c r="B38" s="1821"/>
      <c r="C38" s="369" t="s">
        <v>1051</v>
      </c>
      <c r="D38" s="2311"/>
      <c r="E38" s="2056"/>
      <c r="F38" s="2220"/>
      <c r="G38" s="406"/>
      <c r="H38" s="1530"/>
      <c r="I38" s="657"/>
      <c r="J38" s="577"/>
      <c r="K38" s="1530"/>
      <c r="L38" s="200"/>
      <c r="M38" s="2016"/>
      <c r="N38" s="330"/>
      <c r="O38" s="1664"/>
      <c r="P38" s="1664"/>
    </row>
    <row s="2949"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1045</v>
      </c>
      <c r="D40" s="2311"/>
      <c r="E40" s="2056"/>
      <c r="F40" s="2220"/>
      <c r="G40" s="2266"/>
      <c r="H40" s="1530"/>
      <c r="I40" s="657" t="s">
        <v>1046</v>
      </c>
      <c r="J40" s="577"/>
      <c r="K40" s="1530"/>
      <c r="L40" s="200"/>
      <c r="M40" s="2016"/>
      <c r="N40" s="330"/>
      <c r="O40" s="1664"/>
      <c r="P40" s="1664"/>
    </row>
    <row s="2949" customFormat="1" customHeight="1" ht="0.75" hidden="1">
      <c r="A41" s="1821"/>
      <c r="B41" s="1821"/>
      <c r="C41" s="369" t="s">
        <v>1051</v>
      </c>
      <c r="D41" s="2311"/>
      <c r="E41" s="2056"/>
      <c r="F41" s="2220"/>
      <c r="G41" s="406"/>
      <c r="H41" s="1530"/>
      <c r="I41" s="657"/>
      <c r="J41" s="577"/>
      <c r="K41" s="1530"/>
      <c r="L41" s="200"/>
      <c r="M41" s="2016"/>
      <c r="N41" s="330"/>
      <c r="O41" s="1664"/>
      <c r="P41" s="1664"/>
    </row>
    <row s="2949"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1045</v>
      </c>
      <c r="D43" s="2311"/>
      <c r="E43" s="2056"/>
      <c r="F43" s="2220"/>
      <c r="G43" s="2266"/>
      <c r="H43" s="1530"/>
      <c r="I43" s="657" t="s">
        <v>1046</v>
      </c>
      <c r="J43" s="577"/>
      <c r="K43" s="1530"/>
      <c r="L43" s="200"/>
      <c r="M43" s="2016"/>
      <c r="N43" s="330"/>
      <c r="O43" s="1664"/>
      <c r="P43" s="1664"/>
    </row>
    <row s="2949" customFormat="1" customHeight="1" ht="0.75" hidden="1">
      <c r="A44" s="1821"/>
      <c r="B44" s="1821"/>
      <c r="C44" s="369" t="s">
        <v>1051</v>
      </c>
      <c r="D44" s="2311"/>
      <c r="E44" s="2056"/>
      <c r="F44" s="2220"/>
      <c r="G44" s="406"/>
      <c r="H44" s="1530"/>
      <c r="I44" s="657"/>
      <c r="J44" s="577"/>
      <c r="K44" s="1530"/>
      <c r="L44" s="200"/>
      <c r="M44" s="2016"/>
      <c r="N44" s="330"/>
      <c r="O44" s="1664"/>
      <c r="P44" s="1664"/>
    </row>
    <row s="2949"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49" customFormat="1" customHeight="1" ht="18.75" hidden="1">
      <c r="A46" s="1821"/>
      <c r="B46" s="1821"/>
      <c r="C46" s="369" t="s">
        <v>1045</v>
      </c>
      <c r="D46" s="2311"/>
      <c r="E46" s="2056"/>
      <c r="F46" s="2220"/>
      <c r="G46" s="2266"/>
      <c r="H46" s="1530"/>
      <c r="I46" s="657" t="s">
        <v>1046</v>
      </c>
      <c r="J46" s="577"/>
      <c r="K46" s="1530"/>
      <c r="L46" s="200"/>
      <c r="M46" s="2016"/>
      <c r="N46" s="330"/>
      <c r="O46" s="1664"/>
      <c r="P46" s="1664"/>
    </row>
    <row s="2949" customFormat="1" customHeight="1" ht="0.75" hidden="1">
      <c r="A47" s="1821"/>
      <c r="B47" s="1821"/>
      <c r="C47" s="369" t="s">
        <v>1051</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1045</v>
      </c>
      <c r="D49" s="2311"/>
      <c r="E49" s="2056"/>
      <c r="F49" s="2220"/>
      <c r="G49" s="2266"/>
      <c r="H49" s="1530"/>
      <c r="I49" s="657" t="s">
        <v>1046</v>
      </c>
      <c r="J49" s="577"/>
      <c r="K49" s="1530"/>
      <c r="L49" s="200"/>
      <c r="M49" s="2016"/>
      <c r="N49" s="330"/>
      <c r="O49" s="1664"/>
      <c r="P49" s="1664"/>
    </row>
    <row s="2949" customFormat="1" customHeight="1" ht="0.75" hidden="1">
      <c r="A50" s="1821"/>
      <c r="B50" s="1821"/>
      <c r="C50" s="369" t="s">
        <v>1051</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1045</v>
      </c>
      <c r="D52" s="2311"/>
      <c r="E52" s="2056"/>
      <c r="F52" s="2220"/>
      <c r="G52" s="2266"/>
      <c r="H52" s="1530"/>
      <c r="I52" s="657" t="s">
        <v>1046</v>
      </c>
      <c r="J52" s="577"/>
      <c r="K52" s="1530"/>
      <c r="L52" s="200"/>
      <c r="M52" s="2016"/>
      <c r="N52" s="330"/>
      <c r="O52" s="1664"/>
      <c r="P52" s="1664"/>
    </row>
    <row s="2949" customFormat="1" customHeight="1" ht="0.75" hidden="1">
      <c r="A53" s="1821"/>
      <c r="B53" s="1821"/>
      <c r="C53" s="369" t="s">
        <v>1051</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1045</v>
      </c>
      <c r="D55" s="2311"/>
      <c r="E55" s="2056"/>
      <c r="F55" s="2220"/>
      <c r="G55" s="2266"/>
      <c r="H55" s="1530"/>
      <c r="I55" s="657" t="s">
        <v>1046</v>
      </c>
      <c r="J55" s="577"/>
      <c r="K55" s="1530"/>
      <c r="L55" s="200"/>
      <c r="M55" s="2016"/>
      <c r="N55" s="330"/>
      <c r="O55" s="1664"/>
      <c r="P55" s="1664"/>
    </row>
    <row s="2949" customFormat="1" customHeight="1" ht="0.75" hidden="1">
      <c r="A56" s="1821"/>
      <c r="B56" s="1821"/>
      <c r="C56" s="369" t="s">
        <v>1051</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1045</v>
      </c>
      <c r="D58" s="2311"/>
      <c r="E58" s="2056"/>
      <c r="F58" s="2220"/>
      <c r="G58" s="2266"/>
      <c r="H58" s="1530"/>
      <c r="I58" s="657" t="s">
        <v>1046</v>
      </c>
      <c r="J58" s="577"/>
      <c r="K58" s="1530"/>
      <c r="L58" s="200"/>
      <c r="M58" s="2016"/>
      <c r="N58" s="330"/>
      <c r="O58" s="1664"/>
      <c r="P58" s="1664"/>
    </row>
    <row s="2949" customFormat="1" customHeight="1" ht="0.75" hidden="1">
      <c r="A59" s="1821"/>
      <c r="B59" s="1821"/>
      <c r="C59" s="369" t="s">
        <v>1051</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1045</v>
      </c>
      <c r="D61" s="2311"/>
      <c r="E61" s="2056"/>
      <c r="F61" s="2220"/>
      <c r="G61" s="2266"/>
      <c r="H61" s="1530"/>
      <c r="I61" s="657" t="s">
        <v>1046</v>
      </c>
      <c r="J61" s="577"/>
      <c r="K61" s="1530"/>
      <c r="L61" s="200"/>
      <c r="M61" s="2016"/>
      <c r="N61" s="330"/>
      <c r="O61" s="1664"/>
      <c r="P61" s="1664"/>
    </row>
    <row s="2949" customFormat="1" customHeight="1" ht="0.75" hidden="1">
      <c r="A62" s="1821"/>
      <c r="B62" s="1821"/>
      <c r="C62" s="369" t="s">
        <v>1051</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1045</v>
      </c>
      <c r="D64" s="2311"/>
      <c r="E64" s="2056"/>
      <c r="F64" s="2220"/>
      <c r="G64" s="2266"/>
      <c r="H64" s="1530"/>
      <c r="I64" s="657" t="s">
        <v>1046</v>
      </c>
      <c r="J64" s="577"/>
      <c r="K64" s="1530"/>
      <c r="L64" s="200"/>
      <c r="M64" s="2016"/>
      <c r="N64" s="330"/>
      <c r="O64" s="1664"/>
      <c r="P64" s="1664"/>
    </row>
    <row s="2949" customFormat="1" customHeight="1" ht="0.75" hidden="1">
      <c r="A65" s="1821"/>
      <c r="B65" s="1821"/>
      <c r="C65" s="369" t="s">
        <v>1051</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1045</v>
      </c>
      <c r="D67" s="2311"/>
      <c r="E67" s="2056"/>
      <c r="F67" s="2220"/>
      <c r="G67" s="2266"/>
      <c r="H67" s="1530"/>
      <c r="I67" s="657" t="s">
        <v>1046</v>
      </c>
      <c r="J67" s="577"/>
      <c r="K67" s="1530"/>
      <c r="L67" s="200"/>
      <c r="M67" s="2016"/>
      <c r="N67" s="330"/>
      <c r="O67" s="1664"/>
      <c r="P67" s="1664"/>
    </row>
    <row s="2949" customFormat="1" customHeight="1" ht="0.75" hidden="1">
      <c r="A68" s="1821"/>
      <c r="B68" s="1821"/>
      <c r="C68" s="369" t="s">
        <v>1051</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1045</v>
      </c>
      <c r="D70" s="2311"/>
      <c r="E70" s="2056"/>
      <c r="F70" s="2220"/>
      <c r="G70" s="2266"/>
      <c r="H70" s="1530"/>
      <c r="I70" s="657" t="s">
        <v>1046</v>
      </c>
      <c r="J70" s="577"/>
      <c r="K70" s="1530"/>
      <c r="L70" s="200"/>
      <c r="M70" s="2016"/>
      <c r="N70" s="330"/>
      <c r="O70" s="1664"/>
      <c r="P70" s="1664"/>
    </row>
    <row s="2949" customFormat="1" customHeight="1" ht="0.75" hidden="1">
      <c r="A71" s="1821"/>
      <c r="B71" s="1821"/>
      <c r="C71" s="369" t="s">
        <v>1051</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1045</v>
      </c>
      <c r="D73" s="2311"/>
      <c r="E73" s="2056"/>
      <c r="F73" s="2220"/>
      <c r="G73" s="2266"/>
      <c r="H73" s="1530"/>
      <c r="I73" s="657" t="s">
        <v>1046</v>
      </c>
      <c r="J73" s="577"/>
      <c r="K73" s="1530"/>
      <c r="L73" s="200"/>
      <c r="M73" s="2016"/>
      <c r="N73" s="330"/>
      <c r="O73" s="1664"/>
      <c r="P73" s="1664"/>
    </row>
    <row s="2949" customFormat="1" customHeight="1" ht="0.75" hidden="1">
      <c r="A74" s="1821"/>
      <c r="B74" s="1821"/>
      <c r="C74" s="369" t="s">
        <v>1051</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1045</v>
      </c>
      <c r="D76" s="2311"/>
      <c r="E76" s="2056"/>
      <c r="F76" s="2220"/>
      <c r="G76" s="2266"/>
      <c r="H76" s="1530"/>
      <c r="I76" s="657" t="s">
        <v>1046</v>
      </c>
      <c r="J76" s="577"/>
      <c r="K76" s="1530"/>
      <c r="L76" s="200"/>
      <c r="M76" s="2016"/>
      <c r="N76" s="330"/>
      <c r="O76" s="1664"/>
      <c r="P76" s="1664"/>
    </row>
    <row s="2949" customFormat="1" customHeight="1" ht="0.75" hidden="1">
      <c r="A77" s="1821"/>
      <c r="B77" s="1821"/>
      <c r="C77" s="369" t="s">
        <v>1051</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1045</v>
      </c>
      <c r="D79" s="2311"/>
      <c r="E79" s="2056"/>
      <c r="F79" s="2220"/>
      <c r="G79" s="2266"/>
      <c r="H79" s="1530"/>
      <c r="I79" s="657" t="s">
        <v>1046</v>
      </c>
      <c r="J79" s="577"/>
      <c r="K79" s="1530"/>
      <c r="L79" s="200"/>
      <c r="M79" s="2016"/>
      <c r="N79" s="330"/>
      <c r="O79" s="1664"/>
      <c r="P79" s="1664"/>
    </row>
    <row s="2949" customFormat="1" customHeight="1" ht="0.75">
      <c r="A80" s="1821"/>
      <c r="B80" s="1821"/>
      <c r="C80" s="369" t="s">
        <v>1051</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1052</v>
      </c>
      <c r="N82" s="330"/>
    </row>
    <row customHeight="1" ht="18.75">
      <c r="A83" s="1821"/>
      <c r="B83" s="1821"/>
      <c r="D83" s="377"/>
      <c r="E83" s="133" t="s">
        <v>91</v>
      </c>
      <c r="F83" s="2303" t="s">
        <v>1053</v>
      </c>
      <c r="G83" s="2303"/>
      <c r="H83" s="2303"/>
      <c r="I83" s="2303"/>
      <c r="J83" s="2303"/>
      <c r="K83" s="2303"/>
      <c r="L83" s="2303"/>
      <c r="M83" s="285"/>
      <c r="N83" s="330"/>
    </row>
    <row s="2949"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1047</v>
      </c>
      <c r="D85" s="2311"/>
      <c r="E85" s="2056"/>
      <c r="F85" s="2220"/>
      <c r="G85" s="2266"/>
      <c r="H85" s="1530"/>
      <c r="I85" s="657" t="s">
        <v>1046</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1047</v>
      </c>
      <c r="D88" s="2311"/>
      <c r="E88" s="2056"/>
      <c r="F88" s="2220"/>
      <c r="G88" s="2266"/>
      <c r="H88" s="1530"/>
      <c r="I88" s="657" t="s">
        <v>1046</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1047</v>
      </c>
      <c r="D91" s="2311"/>
      <c r="E91" s="2056"/>
      <c r="F91" s="2220"/>
      <c r="G91" s="2266"/>
      <c r="H91" s="1530"/>
      <c r="I91" s="657" t="s">
        <v>1046</v>
      </c>
      <c r="J91" s="577"/>
      <c r="K91" s="1530"/>
      <c r="L91" s="200"/>
      <c r="M91" s="337"/>
      <c r="N91" s="330"/>
      <c r="O91" s="1664"/>
      <c r="P91" s="1664"/>
    </row>
    <row s="2949" customFormat="1" customHeight="1" ht="0.75" hidden="1">
      <c r="A92" s="1821"/>
      <c r="B92" s="1821"/>
      <c r="C92" s="369" t="s">
        <v>1054</v>
      </c>
      <c r="D92" s="2311"/>
      <c r="E92" s="2056"/>
      <c r="F92" s="2220"/>
      <c r="G92" s="406"/>
      <c r="H92" s="1530"/>
      <c r="I92" s="657"/>
      <c r="J92" s="577"/>
      <c r="K92" s="1530"/>
      <c r="L92" s="200"/>
      <c r="M92" s="337"/>
      <c r="N92" s="330"/>
      <c r="O92" s="1664"/>
      <c r="P92" s="1664"/>
    </row>
    <row s="2949"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1047</v>
      </c>
      <c r="D94" s="2311"/>
      <c r="E94" s="2056"/>
      <c r="F94" s="2220"/>
      <c r="G94" s="2266"/>
      <c r="H94" s="1530"/>
      <c r="I94" s="657" t="s">
        <v>1046</v>
      </c>
      <c r="J94" s="577"/>
      <c r="K94" s="1530"/>
      <c r="L94" s="200"/>
      <c r="M94" s="337"/>
      <c r="N94" s="330"/>
      <c r="O94" s="1664"/>
      <c r="P94" s="1664"/>
    </row>
    <row s="2949" customFormat="1" customHeight="1" ht="0.75" hidden="1">
      <c r="A95" s="1821"/>
      <c r="B95" s="1821"/>
      <c r="C95" s="369" t="s">
        <v>1054</v>
      </c>
      <c r="D95" s="2311"/>
      <c r="E95" s="2056"/>
      <c r="F95" s="2220"/>
      <c r="G95" s="406"/>
      <c r="H95" s="1530"/>
      <c r="I95" s="657"/>
      <c r="J95" s="577"/>
      <c r="K95" s="1530"/>
      <c r="L95" s="200"/>
      <c r="M95" s="337"/>
      <c r="N95" s="330"/>
      <c r="O95" s="1664"/>
      <c r="P95" s="1664"/>
    </row>
    <row s="2949"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1047</v>
      </c>
      <c r="D97" s="2311"/>
      <c r="E97" s="2056"/>
      <c r="F97" s="2220"/>
      <c r="G97" s="2266"/>
      <c r="H97" s="1530"/>
      <c r="I97" s="657" t="s">
        <v>1046</v>
      </c>
      <c r="J97" s="577"/>
      <c r="K97" s="1530"/>
      <c r="L97" s="200"/>
      <c r="M97" s="337"/>
      <c r="N97" s="330"/>
      <c r="O97" s="1664"/>
      <c r="P97" s="1664"/>
    </row>
    <row s="2949" customFormat="1" customHeight="1" ht="0.75" hidden="1">
      <c r="A98" s="1821"/>
      <c r="B98" s="1821"/>
      <c r="C98" s="369" t="s">
        <v>1054</v>
      </c>
      <c r="D98" s="2311"/>
      <c r="E98" s="2056"/>
      <c r="F98" s="2220"/>
      <c r="G98" s="406"/>
      <c r="H98" s="1530"/>
      <c r="I98" s="657"/>
      <c r="J98" s="577"/>
      <c r="K98" s="1530"/>
      <c r="L98" s="200"/>
      <c r="M98" s="337"/>
      <c r="N98" s="330"/>
      <c r="O98" s="1664"/>
      <c r="P98" s="1664"/>
    </row>
    <row s="2949"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1047</v>
      </c>
      <c r="D100" s="2311"/>
      <c r="E100" s="2056"/>
      <c r="F100" s="2220"/>
      <c r="G100" s="2266"/>
      <c r="H100" s="1530"/>
      <c r="I100" s="657" t="s">
        <v>1046</v>
      </c>
      <c r="J100" s="577"/>
      <c r="K100" s="1530"/>
      <c r="L100" s="200"/>
      <c r="M100" s="337"/>
      <c r="N100" s="330"/>
      <c r="O100" s="1664"/>
      <c r="P100" s="1664"/>
    </row>
    <row s="2949"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9"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1047</v>
      </c>
      <c r="D103" s="2311"/>
      <c r="E103" s="2056"/>
      <c r="F103" s="2220"/>
      <c r="G103" s="2266"/>
      <c r="H103" s="1530"/>
      <c r="I103" s="657" t="s">
        <v>1046</v>
      </c>
      <c r="J103" s="577"/>
      <c r="K103" s="1530"/>
      <c r="L103" s="200"/>
      <c r="M103" s="337"/>
      <c r="N103" s="330"/>
      <c r="O103" s="1664"/>
      <c r="P103" s="1664"/>
    </row>
    <row s="2949"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9"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49" customFormat="1" customHeight="1" ht="18.75" hidden="1">
      <c r="A106" s="1821"/>
      <c r="B106" s="1821"/>
      <c r="C106" s="369" t="s">
        <v>1047</v>
      </c>
      <c r="D106" s="2311"/>
      <c r="E106" s="2056"/>
      <c r="F106" s="2220"/>
      <c r="G106" s="2266"/>
      <c r="H106" s="1530"/>
      <c r="I106" s="657" t="s">
        <v>1046</v>
      </c>
      <c r="J106" s="577"/>
      <c r="K106" s="1530"/>
      <c r="L106" s="200"/>
      <c r="M106" s="337"/>
      <c r="N106" s="330"/>
      <c r="O106" s="1664"/>
      <c r="P106" s="1664"/>
    </row>
    <row s="2949" customFormat="1" customHeight="1" ht="0.75" hidden="1">
      <c r="A107" s="1821"/>
      <c r="B107" s="1821"/>
      <c r="C107" s="369" t="s">
        <v>1054</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1047</v>
      </c>
      <c r="D109" s="2311"/>
      <c r="E109" s="2056"/>
      <c r="F109" s="2220"/>
      <c r="G109" s="2266"/>
      <c r="H109" s="1530"/>
      <c r="I109" s="657" t="s">
        <v>1046</v>
      </c>
      <c r="J109" s="577"/>
      <c r="K109" s="1530"/>
      <c r="L109" s="200"/>
      <c r="M109" s="337"/>
      <c r="N109" s="330"/>
      <c r="O109" s="1664"/>
      <c r="P109" s="1664"/>
    </row>
    <row s="2949"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1047</v>
      </c>
      <c r="D112" s="2311"/>
      <c r="E112" s="2056"/>
      <c r="F112" s="2220"/>
      <c r="G112" s="2266"/>
      <c r="H112" s="1530"/>
      <c r="I112" s="657" t="s">
        <v>1046</v>
      </c>
      <c r="J112" s="577"/>
      <c r="K112" s="1530"/>
      <c r="L112" s="200"/>
      <c r="M112" s="337"/>
      <c r="N112" s="330"/>
      <c r="O112" s="1664"/>
      <c r="P112" s="1664"/>
    </row>
    <row s="2949"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1047</v>
      </c>
      <c r="D115" s="2311"/>
      <c r="E115" s="2056"/>
      <c r="F115" s="2220"/>
      <c r="G115" s="2266"/>
      <c r="H115" s="1530"/>
      <c r="I115" s="657" t="s">
        <v>1046</v>
      </c>
      <c r="J115" s="577"/>
      <c r="K115" s="1530"/>
      <c r="L115" s="200"/>
      <c r="M115" s="337"/>
      <c r="N115" s="330"/>
      <c r="O115" s="1664"/>
      <c r="P115" s="1664"/>
    </row>
    <row s="2949"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1047</v>
      </c>
      <c r="D118" s="2311"/>
      <c r="E118" s="2056"/>
      <c r="F118" s="2220"/>
      <c r="G118" s="2266"/>
      <c r="H118" s="1530"/>
      <c r="I118" s="657" t="s">
        <v>1046</v>
      </c>
      <c r="J118" s="577"/>
      <c r="K118" s="1530"/>
      <c r="L118" s="200"/>
      <c r="M118" s="337"/>
      <c r="N118" s="330"/>
      <c r="O118" s="1664"/>
      <c r="P118" s="1664"/>
    </row>
    <row s="2949"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1047</v>
      </c>
      <c r="D121" s="2311"/>
      <c r="E121" s="2056"/>
      <c r="F121" s="2220"/>
      <c r="G121" s="2266"/>
      <c r="H121" s="1530"/>
      <c r="I121" s="657" t="s">
        <v>1046</v>
      </c>
      <c r="J121" s="577"/>
      <c r="K121" s="1530"/>
      <c r="L121" s="200"/>
      <c r="M121" s="337"/>
      <c r="N121" s="330"/>
      <c r="O121" s="1664"/>
      <c r="P121" s="1664"/>
    </row>
    <row s="2949"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1047</v>
      </c>
      <c r="D124" s="2311"/>
      <c r="E124" s="2056"/>
      <c r="F124" s="2220"/>
      <c r="G124" s="2266"/>
      <c r="H124" s="1530"/>
      <c r="I124" s="657" t="s">
        <v>1046</v>
      </c>
      <c r="J124" s="577"/>
      <c r="K124" s="1530"/>
      <c r="L124" s="200"/>
      <c r="M124" s="337"/>
      <c r="N124" s="330"/>
      <c r="O124" s="1664"/>
      <c r="P124" s="1664"/>
    </row>
    <row s="2949"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1047</v>
      </c>
      <c r="D127" s="2311"/>
      <c r="E127" s="2056"/>
      <c r="F127" s="2220"/>
      <c r="G127" s="2266"/>
      <c r="H127" s="1530"/>
      <c r="I127" s="657" t="s">
        <v>1046</v>
      </c>
      <c r="J127" s="577"/>
      <c r="K127" s="1530"/>
      <c r="L127" s="200"/>
      <c r="M127" s="337"/>
      <c r="N127" s="330"/>
      <c r="O127" s="1664"/>
      <c r="P127" s="1664"/>
    </row>
    <row s="2949"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1047</v>
      </c>
      <c r="D130" s="2311"/>
      <c r="E130" s="2056"/>
      <c r="F130" s="2220"/>
      <c r="G130" s="2266"/>
      <c r="H130" s="1530"/>
      <c r="I130" s="657" t="s">
        <v>1046</v>
      </c>
      <c r="J130" s="577"/>
      <c r="K130" s="1530"/>
      <c r="L130" s="200"/>
      <c r="M130" s="337"/>
      <c r="N130" s="330"/>
      <c r="O130" s="1664"/>
      <c r="P130" s="1664"/>
    </row>
    <row s="2949"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1047</v>
      </c>
      <c r="D133" s="2311"/>
      <c r="E133" s="2056"/>
      <c r="F133" s="2220"/>
      <c r="G133" s="2266"/>
      <c r="H133" s="1530"/>
      <c r="I133" s="657" t="s">
        <v>1046</v>
      </c>
      <c r="J133" s="577"/>
      <c r="K133" s="1530"/>
      <c r="L133" s="200"/>
      <c r="M133" s="337"/>
      <c r="N133" s="330"/>
      <c r="O133" s="1664"/>
      <c r="P133" s="1664"/>
    </row>
    <row s="2949"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1047</v>
      </c>
      <c r="D136" s="2311"/>
      <c r="E136" s="2056"/>
      <c r="F136" s="2220"/>
      <c r="G136" s="2266"/>
      <c r="H136" s="1530"/>
      <c r="I136" s="657" t="s">
        <v>1046</v>
      </c>
      <c r="J136" s="577"/>
      <c r="K136" s="1530"/>
      <c r="L136" s="200"/>
      <c r="M136" s="337"/>
      <c r="N136" s="330"/>
      <c r="O136" s="1664"/>
      <c r="P136" s="1664"/>
    </row>
    <row s="2949"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1047</v>
      </c>
      <c r="D139" s="2311"/>
      <c r="E139" s="2056"/>
      <c r="F139" s="2220"/>
      <c r="G139" s="2266"/>
      <c r="H139" s="1530"/>
      <c r="I139" s="657" t="s">
        <v>1046</v>
      </c>
      <c r="J139" s="577"/>
      <c r="K139" s="1530"/>
      <c r="L139" s="200"/>
      <c r="M139" s="337"/>
      <c r="N139" s="330"/>
      <c r="O139" s="1664"/>
      <c r="P139" s="1664"/>
    </row>
    <row s="2949"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1047</v>
      </c>
      <c r="D143" s="2311"/>
      <c r="E143" s="2056"/>
      <c r="F143" s="2220"/>
      <c r="G143" s="2266"/>
      <c r="H143" s="1530"/>
      <c r="I143" s="657" t="s">
        <v>1046</v>
      </c>
      <c r="J143" s="577"/>
      <c r="K143" s="1530"/>
      <c r="L143" s="200"/>
      <c r="M143" s="2016"/>
      <c r="N143" s="330"/>
      <c r="O143" s="1664"/>
      <c r="P143" s="1664"/>
    </row>
    <row s="2949"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9"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1047</v>
      </c>
      <c r="D146" s="2311"/>
      <c r="E146" s="2056"/>
      <c r="F146" s="2220"/>
      <c r="G146" s="2266"/>
      <c r="H146" s="1530"/>
      <c r="I146" s="657" t="s">
        <v>1046</v>
      </c>
      <c r="J146" s="577"/>
      <c r="K146" s="1530"/>
      <c r="L146" s="200"/>
      <c r="M146" s="1904"/>
      <c r="N146" s="330"/>
      <c r="O146" s="1664"/>
      <c r="P146" s="1664"/>
    </row>
    <row s="2949"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9"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1047</v>
      </c>
      <c r="D149" s="2311"/>
      <c r="E149" s="2056"/>
      <c r="F149" s="2220"/>
      <c r="G149" s="2266"/>
      <c r="H149" s="1530"/>
      <c r="I149" s="657" t="s">
        <v>1046</v>
      </c>
      <c r="J149" s="577"/>
      <c r="K149" s="1530"/>
      <c r="L149" s="200"/>
      <c r="M149" s="337"/>
      <c r="N149" s="330"/>
      <c r="O149" s="1664"/>
      <c r="P149" s="1664"/>
    </row>
    <row s="2949"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9"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1047</v>
      </c>
      <c r="D152" s="2311"/>
      <c r="E152" s="2056"/>
      <c r="F152" s="2220"/>
      <c r="G152" s="2266"/>
      <c r="H152" s="1530"/>
      <c r="I152" s="657" t="s">
        <v>1046</v>
      </c>
      <c r="J152" s="577"/>
      <c r="K152" s="1530"/>
      <c r="L152" s="200"/>
      <c r="M152" s="337"/>
      <c r="N152" s="330"/>
      <c r="O152" s="1664"/>
      <c r="P152" s="1664"/>
    </row>
    <row s="2949"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9"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1047</v>
      </c>
      <c r="D155" s="2311"/>
      <c r="E155" s="2056"/>
      <c r="F155" s="2220"/>
      <c r="G155" s="2266"/>
      <c r="H155" s="1530"/>
      <c r="I155" s="657" t="s">
        <v>1046</v>
      </c>
      <c r="J155" s="577"/>
      <c r="K155" s="1530"/>
      <c r="L155" s="200"/>
      <c r="M155" s="337"/>
      <c r="N155" s="330"/>
      <c r="O155" s="1664"/>
      <c r="P155" s="1664"/>
    </row>
    <row s="2949"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9"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1047</v>
      </c>
      <c r="D158" s="2311"/>
      <c r="E158" s="2056"/>
      <c r="F158" s="2220"/>
      <c r="G158" s="2266"/>
      <c r="H158" s="1530"/>
      <c r="I158" s="657" t="s">
        <v>1046</v>
      </c>
      <c r="J158" s="577"/>
      <c r="K158" s="1530"/>
      <c r="L158" s="200"/>
      <c r="M158" s="337"/>
      <c r="N158" s="330"/>
      <c r="O158" s="1664"/>
      <c r="P158" s="1664"/>
    </row>
    <row s="2949"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9"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1047</v>
      </c>
      <c r="D161" s="2311"/>
      <c r="E161" s="2056"/>
      <c r="F161" s="2220"/>
      <c r="G161" s="2266"/>
      <c r="H161" s="1530"/>
      <c r="I161" s="657" t="s">
        <v>1046</v>
      </c>
      <c r="J161" s="577"/>
      <c r="K161" s="1530"/>
      <c r="L161" s="200"/>
      <c r="M161" s="337"/>
      <c r="N161" s="330"/>
      <c r="O161" s="1664"/>
      <c r="P161" s="1664"/>
    </row>
    <row s="2949"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9"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49" customFormat="1" customHeight="1" ht="18.75" hidden="1">
      <c r="A164" s="1821"/>
      <c r="B164" s="1821"/>
      <c r="C164" s="369" t="s">
        <v>1047</v>
      </c>
      <c r="D164" s="2311"/>
      <c r="E164" s="2056"/>
      <c r="F164" s="2220"/>
      <c r="G164" s="2266"/>
      <c r="H164" s="1530"/>
      <c r="I164" s="657" t="s">
        <v>1046</v>
      </c>
      <c r="J164" s="577"/>
      <c r="K164" s="1530"/>
      <c r="L164" s="200"/>
      <c r="M164" s="337"/>
      <c r="N164" s="330"/>
      <c r="O164" s="1664"/>
      <c r="P164" s="1664"/>
    </row>
    <row s="2949" customFormat="1" customHeight="1" ht="0.75" hidden="1">
      <c r="A165" s="1821"/>
      <c r="B165" s="1821"/>
      <c r="C165" s="369" t="s">
        <v>1054</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1047</v>
      </c>
      <c r="D167" s="2311"/>
      <c r="E167" s="2056"/>
      <c r="F167" s="2220"/>
      <c r="G167" s="2266"/>
      <c r="H167" s="1530"/>
      <c r="I167" s="657" t="s">
        <v>1046</v>
      </c>
      <c r="J167" s="577"/>
      <c r="K167" s="1530"/>
      <c r="L167" s="200"/>
      <c r="M167" s="337"/>
      <c r="N167" s="330"/>
      <c r="O167" s="1664"/>
      <c r="P167" s="1664"/>
    </row>
    <row s="2949"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1047</v>
      </c>
      <c r="D170" s="2311"/>
      <c r="E170" s="2056"/>
      <c r="F170" s="2220"/>
      <c r="G170" s="2266"/>
      <c r="H170" s="1530"/>
      <c r="I170" s="657" t="s">
        <v>1046</v>
      </c>
      <c r="J170" s="577"/>
      <c r="K170" s="1530"/>
      <c r="L170" s="200"/>
      <c r="M170" s="337"/>
      <c r="N170" s="330"/>
      <c r="O170" s="1664"/>
      <c r="P170" s="1664"/>
    </row>
    <row s="2949"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1047</v>
      </c>
      <c r="D173" s="2311"/>
      <c r="E173" s="2056"/>
      <c r="F173" s="2220"/>
      <c r="G173" s="2266"/>
      <c r="H173" s="1530"/>
      <c r="I173" s="657" t="s">
        <v>1046</v>
      </c>
      <c r="J173" s="577"/>
      <c r="K173" s="1530"/>
      <c r="L173" s="200"/>
      <c r="M173" s="337"/>
      <c r="N173" s="330"/>
      <c r="O173" s="1664"/>
      <c r="P173" s="1664"/>
    </row>
    <row s="2949"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1047</v>
      </c>
      <c r="D176" s="2311"/>
      <c r="E176" s="2056"/>
      <c r="F176" s="2220"/>
      <c r="G176" s="2266"/>
      <c r="H176" s="1530"/>
      <c r="I176" s="657" t="s">
        <v>1046</v>
      </c>
      <c r="J176" s="577"/>
      <c r="K176" s="1530"/>
      <c r="L176" s="200"/>
      <c r="M176" s="337"/>
      <c r="N176" s="330"/>
      <c r="O176" s="1664"/>
      <c r="P176" s="1664"/>
    </row>
    <row s="2949"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1047</v>
      </c>
      <c r="D179" s="2311"/>
      <c r="E179" s="2056"/>
      <c r="F179" s="2220"/>
      <c r="G179" s="2266"/>
      <c r="H179" s="1530"/>
      <c r="I179" s="657" t="s">
        <v>1046</v>
      </c>
      <c r="J179" s="577"/>
      <c r="K179" s="1530"/>
      <c r="L179" s="200"/>
      <c r="M179" s="337"/>
      <c r="N179" s="330"/>
      <c r="O179" s="1664"/>
      <c r="P179" s="1664"/>
    </row>
    <row s="2949"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1047</v>
      </c>
      <c r="D182" s="2311"/>
      <c r="E182" s="2056"/>
      <c r="F182" s="2220"/>
      <c r="G182" s="2266"/>
      <c r="H182" s="1530"/>
      <c r="I182" s="657" t="s">
        <v>1046</v>
      </c>
      <c r="J182" s="577"/>
      <c r="K182" s="1530"/>
      <c r="L182" s="200"/>
      <c r="M182" s="337"/>
      <c r="N182" s="330"/>
      <c r="O182" s="1664"/>
      <c r="P182" s="1664"/>
    </row>
    <row s="2949"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1047</v>
      </c>
      <c r="D185" s="2311"/>
      <c r="E185" s="2056"/>
      <c r="F185" s="2220"/>
      <c r="G185" s="2266"/>
      <c r="H185" s="1530"/>
      <c r="I185" s="657" t="s">
        <v>1046</v>
      </c>
      <c r="J185" s="577"/>
      <c r="K185" s="1530"/>
      <c r="L185" s="200"/>
      <c r="M185" s="337"/>
      <c r="N185" s="330"/>
      <c r="O185" s="1664"/>
      <c r="P185" s="1664"/>
    </row>
    <row s="2949"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1047</v>
      </c>
      <c r="D188" s="2311"/>
      <c r="E188" s="2056"/>
      <c r="F188" s="2220"/>
      <c r="G188" s="2266"/>
      <c r="H188" s="1530"/>
      <c r="I188" s="657" t="s">
        <v>1046</v>
      </c>
      <c r="J188" s="577"/>
      <c r="K188" s="1530"/>
      <c r="L188" s="200"/>
      <c r="M188" s="337"/>
      <c r="N188" s="330"/>
      <c r="O188" s="1664"/>
      <c r="P188" s="1664"/>
    </row>
    <row s="2949"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1047</v>
      </c>
      <c r="D191" s="2311"/>
      <c r="E191" s="2056"/>
      <c r="F191" s="2220"/>
      <c r="G191" s="2266"/>
      <c r="H191" s="1530"/>
      <c r="I191" s="657" t="s">
        <v>1046</v>
      </c>
      <c r="J191" s="577"/>
      <c r="K191" s="1530"/>
      <c r="L191" s="200"/>
      <c r="M191" s="337"/>
      <c r="N191" s="330"/>
      <c r="O191" s="1664"/>
      <c r="P191" s="1664"/>
    </row>
    <row s="2949"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1047</v>
      </c>
      <c r="D194" s="2311"/>
      <c r="E194" s="2056"/>
      <c r="F194" s="2220"/>
      <c r="G194" s="2266"/>
      <c r="H194" s="1530"/>
      <c r="I194" s="657" t="s">
        <v>1046</v>
      </c>
      <c r="J194" s="577"/>
      <c r="K194" s="1530"/>
      <c r="L194" s="200"/>
      <c r="M194" s="337"/>
      <c r="N194" s="330"/>
      <c r="O194" s="1664"/>
      <c r="P194" s="1664"/>
    </row>
    <row s="2949"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1047</v>
      </c>
      <c r="D197" s="2311"/>
      <c r="E197" s="2056"/>
      <c r="F197" s="2220"/>
      <c r="G197" s="2266"/>
      <c r="H197" s="1530"/>
      <c r="I197" s="657" t="s">
        <v>1046</v>
      </c>
      <c r="J197" s="577"/>
      <c r="K197" s="1530"/>
      <c r="L197" s="200"/>
      <c r="M197" s="337"/>
      <c r="N197" s="330"/>
      <c r="O197" s="1664"/>
      <c r="P197" s="1664"/>
    </row>
    <row s="2949"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1047</v>
      </c>
      <c r="D201" s="2311"/>
      <c r="E201" s="2056"/>
      <c r="F201" s="2220"/>
      <c r="G201" s="2266"/>
      <c r="H201" s="1530"/>
      <c r="I201" s="657" t="s">
        <v>1046</v>
      </c>
      <c r="J201" s="577"/>
      <c r="K201" s="1530"/>
      <c r="L201" s="200"/>
      <c r="M201" s="2016"/>
      <c r="N201" s="330"/>
      <c r="O201" s="1664"/>
      <c r="P201" s="1664"/>
    </row>
    <row s="2949"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9"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1047</v>
      </c>
      <c r="D204" s="2311"/>
      <c r="E204" s="2056"/>
      <c r="F204" s="2220"/>
      <c r="G204" s="2266"/>
      <c r="H204" s="1530"/>
      <c r="I204" s="657" t="s">
        <v>1046</v>
      </c>
      <c r="J204" s="577"/>
      <c r="K204" s="1530"/>
      <c r="L204" s="200"/>
      <c r="M204" s="1904"/>
      <c r="N204" s="330"/>
      <c r="O204" s="1664"/>
      <c r="P204" s="1664"/>
    </row>
    <row s="2949"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9"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1047</v>
      </c>
      <c r="D207" s="2311"/>
      <c r="E207" s="2056"/>
      <c r="F207" s="2220"/>
      <c r="G207" s="2266"/>
      <c r="H207" s="1530"/>
      <c r="I207" s="657" t="s">
        <v>1046</v>
      </c>
      <c r="J207" s="577"/>
      <c r="K207" s="1530"/>
      <c r="L207" s="200"/>
      <c r="M207" s="337"/>
      <c r="N207" s="330"/>
      <c r="O207" s="1664"/>
      <c r="P207" s="1664"/>
    </row>
    <row s="2949"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9"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1047</v>
      </c>
      <c r="D210" s="2311"/>
      <c r="E210" s="2056"/>
      <c r="F210" s="2220"/>
      <c r="G210" s="2266"/>
      <c r="H210" s="1530"/>
      <c r="I210" s="657" t="s">
        <v>1046</v>
      </c>
      <c r="J210" s="577"/>
      <c r="K210" s="1530"/>
      <c r="L210" s="200"/>
      <c r="M210" s="337"/>
      <c r="N210" s="330"/>
      <c r="O210" s="1664"/>
      <c r="P210" s="1664"/>
    </row>
    <row s="2949"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9"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1047</v>
      </c>
      <c r="D213" s="2311"/>
      <c r="E213" s="2056"/>
      <c r="F213" s="2220"/>
      <c r="G213" s="2266"/>
      <c r="H213" s="1530"/>
      <c r="I213" s="657" t="s">
        <v>1046</v>
      </c>
      <c r="J213" s="577"/>
      <c r="K213" s="1530"/>
      <c r="L213" s="200"/>
      <c r="M213" s="337"/>
      <c r="N213" s="330"/>
      <c r="O213" s="1664"/>
      <c r="P213" s="1664"/>
    </row>
    <row s="2949"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9"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1047</v>
      </c>
      <c r="D216" s="2311"/>
      <c r="E216" s="2056"/>
      <c r="F216" s="2220"/>
      <c r="G216" s="2266"/>
      <c r="H216" s="1530"/>
      <c r="I216" s="657" t="s">
        <v>1046</v>
      </c>
      <c r="J216" s="577"/>
      <c r="K216" s="1530"/>
      <c r="L216" s="200"/>
      <c r="M216" s="337"/>
      <c r="N216" s="330"/>
      <c r="O216" s="1664"/>
      <c r="P216" s="1664"/>
    </row>
    <row s="2949"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9"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1047</v>
      </c>
      <c r="D219" s="2311"/>
      <c r="E219" s="2056"/>
      <c r="F219" s="2220"/>
      <c r="G219" s="2266"/>
      <c r="H219" s="1530"/>
      <c r="I219" s="657" t="s">
        <v>1046</v>
      </c>
      <c r="J219" s="577"/>
      <c r="K219" s="1530"/>
      <c r="L219" s="200"/>
      <c r="M219" s="337"/>
      <c r="N219" s="330"/>
      <c r="O219" s="1664"/>
      <c r="P219" s="1664"/>
    </row>
    <row s="2949"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9"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49" customFormat="1" customHeight="1" ht="18.75" hidden="1">
      <c r="A222" s="1821"/>
      <c r="B222" s="1821"/>
      <c r="C222" s="369" t="s">
        <v>1047</v>
      </c>
      <c r="D222" s="2311"/>
      <c r="E222" s="2056"/>
      <c r="F222" s="2220"/>
      <c r="G222" s="2266"/>
      <c r="H222" s="1530"/>
      <c r="I222" s="657" t="s">
        <v>1046</v>
      </c>
      <c r="J222" s="577"/>
      <c r="K222" s="1530"/>
      <c r="L222" s="200"/>
      <c r="M222" s="337"/>
      <c r="N222" s="330"/>
      <c r="O222" s="1664"/>
      <c r="P222" s="1664"/>
    </row>
    <row s="2949" customFormat="1" customHeight="1" ht="0.75" hidden="1">
      <c r="A223" s="1821"/>
      <c r="B223" s="1821"/>
      <c r="C223" s="369" t="s">
        <v>1054</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1047</v>
      </c>
      <c r="D225" s="2311"/>
      <c r="E225" s="2056"/>
      <c r="F225" s="2220"/>
      <c r="G225" s="2266"/>
      <c r="H225" s="1530"/>
      <c r="I225" s="657" t="s">
        <v>1046</v>
      </c>
      <c r="J225" s="577"/>
      <c r="K225" s="1530"/>
      <c r="L225" s="200"/>
      <c r="M225" s="337"/>
      <c r="N225" s="330"/>
      <c r="O225" s="1664"/>
      <c r="P225" s="1664"/>
    </row>
    <row s="2949"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1047</v>
      </c>
      <c r="D228" s="2311"/>
      <c r="E228" s="2056"/>
      <c r="F228" s="2220"/>
      <c r="G228" s="2266"/>
      <c r="H228" s="1530"/>
      <c r="I228" s="657" t="s">
        <v>1046</v>
      </c>
      <c r="J228" s="577"/>
      <c r="K228" s="1530"/>
      <c r="L228" s="200"/>
      <c r="M228" s="337"/>
      <c r="N228" s="330"/>
      <c r="O228" s="1664"/>
      <c r="P228" s="1664"/>
    </row>
    <row s="2949"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1047</v>
      </c>
      <c r="D231" s="2311"/>
      <c r="E231" s="2056"/>
      <c r="F231" s="2220"/>
      <c r="G231" s="2266"/>
      <c r="H231" s="1530"/>
      <c r="I231" s="657" t="s">
        <v>1046</v>
      </c>
      <c r="J231" s="577"/>
      <c r="K231" s="1530"/>
      <c r="L231" s="200"/>
      <c r="M231" s="337"/>
      <c r="N231" s="330"/>
      <c r="O231" s="1664"/>
      <c r="P231" s="1664"/>
    </row>
    <row s="2949"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1047</v>
      </c>
      <c r="D234" s="2311"/>
      <c r="E234" s="2056"/>
      <c r="F234" s="2220"/>
      <c r="G234" s="2266"/>
      <c r="H234" s="1530"/>
      <c r="I234" s="657" t="s">
        <v>1046</v>
      </c>
      <c r="J234" s="577"/>
      <c r="K234" s="1530"/>
      <c r="L234" s="200"/>
      <c r="M234" s="337"/>
      <c r="N234" s="330"/>
      <c r="O234" s="1664"/>
      <c r="P234" s="1664"/>
    </row>
    <row s="2949"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1047</v>
      </c>
      <c r="D237" s="2311"/>
      <c r="E237" s="2056"/>
      <c r="F237" s="2220"/>
      <c r="G237" s="2266"/>
      <c r="H237" s="1530"/>
      <c r="I237" s="657" t="s">
        <v>1046</v>
      </c>
      <c r="J237" s="577"/>
      <c r="K237" s="1530"/>
      <c r="L237" s="200"/>
      <c r="M237" s="337"/>
      <c r="N237" s="330"/>
      <c r="O237" s="1664"/>
      <c r="P237" s="1664"/>
    </row>
    <row s="2949"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1047</v>
      </c>
      <c r="D240" s="2311"/>
      <c r="E240" s="2056"/>
      <c r="F240" s="2220"/>
      <c r="G240" s="2266"/>
      <c r="H240" s="1530"/>
      <c r="I240" s="657" t="s">
        <v>1046</v>
      </c>
      <c r="J240" s="577"/>
      <c r="K240" s="1530"/>
      <c r="L240" s="200"/>
      <c r="M240" s="337"/>
      <c r="N240" s="330"/>
      <c r="O240" s="1664"/>
      <c r="P240" s="1664"/>
    </row>
    <row s="2949"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1047</v>
      </c>
      <c r="D243" s="2311"/>
      <c r="E243" s="2056"/>
      <c r="F243" s="2220"/>
      <c r="G243" s="2266"/>
      <c r="H243" s="1530"/>
      <c r="I243" s="657" t="s">
        <v>1046</v>
      </c>
      <c r="J243" s="577"/>
      <c r="K243" s="1530"/>
      <c r="L243" s="200"/>
      <c r="M243" s="337"/>
      <c r="N243" s="330"/>
      <c r="O243" s="1664"/>
      <c r="P243" s="1664"/>
    </row>
    <row s="2949"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1047</v>
      </c>
      <c r="D246" s="2311"/>
      <c r="E246" s="2056"/>
      <c r="F246" s="2220"/>
      <c r="G246" s="2266"/>
      <c r="H246" s="1530"/>
      <c r="I246" s="657" t="s">
        <v>1046</v>
      </c>
      <c r="J246" s="577"/>
      <c r="K246" s="1530"/>
      <c r="L246" s="200"/>
      <c r="M246" s="337"/>
      <c r="N246" s="330"/>
      <c r="O246" s="1664"/>
      <c r="P246" s="1664"/>
    </row>
    <row s="2949"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1047</v>
      </c>
      <c r="D249" s="2311"/>
      <c r="E249" s="2056"/>
      <c r="F249" s="2220"/>
      <c r="G249" s="2266"/>
      <c r="H249" s="1530"/>
      <c r="I249" s="657" t="s">
        <v>1046</v>
      </c>
      <c r="J249" s="577"/>
      <c r="K249" s="1530"/>
      <c r="L249" s="200"/>
      <c r="M249" s="337"/>
      <c r="N249" s="330"/>
      <c r="O249" s="1664"/>
      <c r="P249" s="1664"/>
    </row>
    <row s="2949"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1047</v>
      </c>
      <c r="D252" s="2311"/>
      <c r="E252" s="2056"/>
      <c r="F252" s="2220"/>
      <c r="G252" s="2266"/>
      <c r="H252" s="1530"/>
      <c r="I252" s="657" t="s">
        <v>1046</v>
      </c>
      <c r="J252" s="577"/>
      <c r="K252" s="1530"/>
      <c r="L252" s="200"/>
      <c r="M252" s="337"/>
      <c r="N252" s="330"/>
      <c r="O252" s="1664"/>
      <c r="P252" s="1664"/>
    </row>
    <row s="2949"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1047</v>
      </c>
      <c r="D255" s="2311"/>
      <c r="E255" s="2056"/>
      <c r="F255" s="2220"/>
      <c r="G255" s="2266"/>
      <c r="H255" s="1530"/>
      <c r="I255" s="657" t="s">
        <v>1046</v>
      </c>
      <c r="J255" s="577"/>
      <c r="K255" s="1530"/>
      <c r="L255" s="200"/>
      <c r="M255" s="337"/>
      <c r="N255" s="330"/>
      <c r="O255" s="1664"/>
      <c r="P255" s="1664"/>
    </row>
    <row s="2949"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1047</v>
      </c>
      <c r="D259" s="2311"/>
      <c r="E259" s="2056"/>
      <c r="F259" s="2220"/>
      <c r="G259" s="2266"/>
      <c r="H259" s="1530"/>
      <c r="I259" s="657" t="s">
        <v>1046</v>
      </c>
      <c r="J259" s="577"/>
      <c r="K259" s="1530"/>
      <c r="L259" s="200"/>
      <c r="M259" s="2016"/>
      <c r="N259" s="330"/>
      <c r="O259" s="1664"/>
      <c r="P259" s="1664"/>
    </row>
    <row s="2949"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9"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1047</v>
      </c>
      <c r="D262" s="2311"/>
      <c r="E262" s="2056"/>
      <c r="F262" s="2220"/>
      <c r="G262" s="2266"/>
      <c r="H262" s="1530"/>
      <c r="I262" s="657" t="s">
        <v>1046</v>
      </c>
      <c r="J262" s="577"/>
      <c r="K262" s="1530"/>
      <c r="L262" s="200"/>
      <c r="M262" s="1904"/>
      <c r="N262" s="330"/>
      <c r="O262" s="1664"/>
      <c r="P262" s="1664"/>
    </row>
    <row s="2949"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9"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1047</v>
      </c>
      <c r="D265" s="2311"/>
      <c r="E265" s="2056"/>
      <c r="F265" s="2220"/>
      <c r="G265" s="2266"/>
      <c r="H265" s="1530"/>
      <c r="I265" s="657" t="s">
        <v>1046</v>
      </c>
      <c r="J265" s="577"/>
      <c r="K265" s="1530"/>
      <c r="L265" s="200"/>
      <c r="M265" s="337"/>
      <c r="N265" s="330"/>
      <c r="O265" s="1664"/>
      <c r="P265" s="1664"/>
    </row>
    <row s="2949"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9"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1047</v>
      </c>
      <c r="D268" s="2311"/>
      <c r="E268" s="2056"/>
      <c r="F268" s="2220"/>
      <c r="G268" s="2266"/>
      <c r="H268" s="1530"/>
      <c r="I268" s="657" t="s">
        <v>1046</v>
      </c>
      <c r="J268" s="577"/>
      <c r="K268" s="1530"/>
      <c r="L268" s="200"/>
      <c r="M268" s="337"/>
      <c r="N268" s="330"/>
      <c r="O268" s="1664"/>
      <c r="P268" s="1664"/>
    </row>
    <row s="2949"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9"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1047</v>
      </c>
      <c r="D271" s="2311"/>
      <c r="E271" s="2056"/>
      <c r="F271" s="2220"/>
      <c r="G271" s="2266"/>
      <c r="H271" s="1530"/>
      <c r="I271" s="657" t="s">
        <v>1046</v>
      </c>
      <c r="J271" s="577"/>
      <c r="K271" s="1530"/>
      <c r="L271" s="200"/>
      <c r="M271" s="337"/>
      <c r="N271" s="330"/>
      <c r="O271" s="1664"/>
      <c r="P271" s="1664"/>
    </row>
    <row s="2949"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9"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1047</v>
      </c>
      <c r="D274" s="2311"/>
      <c r="E274" s="2056"/>
      <c r="F274" s="2220"/>
      <c r="G274" s="2266"/>
      <c r="H274" s="1530"/>
      <c r="I274" s="657" t="s">
        <v>1046</v>
      </c>
      <c r="J274" s="577"/>
      <c r="K274" s="1530"/>
      <c r="L274" s="200"/>
      <c r="M274" s="337"/>
      <c r="N274" s="330"/>
      <c r="O274" s="1664"/>
      <c r="P274" s="1664"/>
    </row>
    <row s="2949"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9"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1047</v>
      </c>
      <c r="D277" s="2311"/>
      <c r="E277" s="2056"/>
      <c r="F277" s="2220"/>
      <c r="G277" s="2266"/>
      <c r="H277" s="1530"/>
      <c r="I277" s="657" t="s">
        <v>1046</v>
      </c>
      <c r="J277" s="577"/>
      <c r="K277" s="1530"/>
      <c r="L277" s="200"/>
      <c r="M277" s="337"/>
      <c r="N277" s="330"/>
      <c r="O277" s="1664"/>
      <c r="P277" s="1664"/>
    </row>
    <row s="2949"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9"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49" customFormat="1" customHeight="1" ht="18.75" hidden="1">
      <c r="A280" s="1821"/>
      <c r="B280" s="1821"/>
      <c r="C280" s="369" t="s">
        <v>1047</v>
      </c>
      <c r="D280" s="2311"/>
      <c r="E280" s="2056"/>
      <c r="F280" s="2220"/>
      <c r="G280" s="2266"/>
      <c r="H280" s="1530"/>
      <c r="I280" s="657" t="s">
        <v>1046</v>
      </c>
      <c r="J280" s="577"/>
      <c r="K280" s="1530"/>
      <c r="L280" s="200"/>
      <c r="M280" s="337"/>
      <c r="N280" s="330"/>
      <c r="O280" s="1664"/>
      <c r="P280" s="1664"/>
    </row>
    <row s="2949" customFormat="1" customHeight="1" ht="0.75" hidden="1">
      <c r="A281" s="1821"/>
      <c r="B281" s="1821"/>
      <c r="C281" s="369" t="s">
        <v>1054</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1047</v>
      </c>
      <c r="D283" s="2311"/>
      <c r="E283" s="2056"/>
      <c r="F283" s="2220"/>
      <c r="G283" s="2266"/>
      <c r="H283" s="1530"/>
      <c r="I283" s="657" t="s">
        <v>1046</v>
      </c>
      <c r="J283" s="577"/>
      <c r="K283" s="1530"/>
      <c r="L283" s="200"/>
      <c r="M283" s="337"/>
      <c r="N283" s="330"/>
      <c r="O283" s="1664"/>
      <c r="P283" s="1664"/>
    </row>
    <row s="2949"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1047</v>
      </c>
      <c r="D286" s="2311"/>
      <c r="E286" s="2056"/>
      <c r="F286" s="2220"/>
      <c r="G286" s="2266"/>
      <c r="H286" s="1530"/>
      <c r="I286" s="657" t="s">
        <v>1046</v>
      </c>
      <c r="J286" s="577"/>
      <c r="K286" s="1530"/>
      <c r="L286" s="200"/>
      <c r="M286" s="337"/>
      <c r="N286" s="330"/>
      <c r="O286" s="1664"/>
      <c r="P286" s="1664"/>
    </row>
    <row s="2949"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1047</v>
      </c>
      <c r="D289" s="2311"/>
      <c r="E289" s="2056"/>
      <c r="F289" s="2220"/>
      <c r="G289" s="2266"/>
      <c r="H289" s="1530"/>
      <c r="I289" s="657" t="s">
        <v>1046</v>
      </c>
      <c r="J289" s="577"/>
      <c r="K289" s="1530"/>
      <c r="L289" s="200"/>
      <c r="M289" s="337"/>
      <c r="N289" s="330"/>
      <c r="O289" s="1664"/>
      <c r="P289" s="1664"/>
    </row>
    <row s="2949"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1047</v>
      </c>
      <c r="D292" s="2311"/>
      <c r="E292" s="2056"/>
      <c r="F292" s="2220"/>
      <c r="G292" s="2266"/>
      <c r="H292" s="1530"/>
      <c r="I292" s="657" t="s">
        <v>1046</v>
      </c>
      <c r="J292" s="577"/>
      <c r="K292" s="1530"/>
      <c r="L292" s="200"/>
      <c r="M292" s="337"/>
      <c r="N292" s="330"/>
      <c r="O292" s="1664"/>
      <c r="P292" s="1664"/>
    </row>
    <row s="2949"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1047</v>
      </c>
      <c r="D295" s="2311"/>
      <c r="E295" s="2056"/>
      <c r="F295" s="2220"/>
      <c r="G295" s="2266"/>
      <c r="H295" s="1530"/>
      <c r="I295" s="657" t="s">
        <v>1046</v>
      </c>
      <c r="J295" s="577"/>
      <c r="K295" s="1530"/>
      <c r="L295" s="200"/>
      <c r="M295" s="337"/>
      <c r="N295" s="330"/>
      <c r="O295" s="1664"/>
      <c r="P295" s="1664"/>
    </row>
    <row s="2949"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1047</v>
      </c>
      <c r="D298" s="2311"/>
      <c r="E298" s="2056"/>
      <c r="F298" s="2220"/>
      <c r="G298" s="2266"/>
      <c r="H298" s="1530"/>
      <c r="I298" s="657" t="s">
        <v>1046</v>
      </c>
      <c r="J298" s="577"/>
      <c r="K298" s="1530"/>
      <c r="L298" s="200"/>
      <c r="M298" s="337"/>
      <c r="N298" s="330"/>
      <c r="O298" s="1664"/>
      <c r="P298" s="1664"/>
    </row>
    <row s="2949"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1047</v>
      </c>
      <c r="D301" s="2311"/>
      <c r="E301" s="2056"/>
      <c r="F301" s="2220"/>
      <c r="G301" s="2266"/>
      <c r="H301" s="1530"/>
      <c r="I301" s="657" t="s">
        <v>1046</v>
      </c>
      <c r="J301" s="577"/>
      <c r="K301" s="1530"/>
      <c r="L301" s="200"/>
      <c r="M301" s="337"/>
      <c r="N301" s="330"/>
      <c r="O301" s="1664"/>
      <c r="P301" s="1664"/>
    </row>
    <row s="2949"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1047</v>
      </c>
      <c r="D304" s="2311"/>
      <c r="E304" s="2056"/>
      <c r="F304" s="2220"/>
      <c r="G304" s="2266"/>
      <c r="H304" s="1530"/>
      <c r="I304" s="657" t="s">
        <v>1046</v>
      </c>
      <c r="J304" s="577"/>
      <c r="K304" s="1530"/>
      <c r="L304" s="200"/>
      <c r="M304" s="337"/>
      <c r="N304" s="330"/>
      <c r="O304" s="1664"/>
      <c r="P304" s="1664"/>
    </row>
    <row s="2949"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1047</v>
      </c>
      <c r="D307" s="2311"/>
      <c r="E307" s="2056"/>
      <c r="F307" s="2220"/>
      <c r="G307" s="2266"/>
      <c r="H307" s="1530"/>
      <c r="I307" s="657" t="s">
        <v>1046</v>
      </c>
      <c r="J307" s="577"/>
      <c r="K307" s="1530"/>
      <c r="L307" s="200"/>
      <c r="M307" s="337"/>
      <c r="N307" s="330"/>
      <c r="O307" s="1664"/>
      <c r="P307" s="1664"/>
    </row>
    <row s="2949"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1047</v>
      </c>
      <c r="D310" s="2311"/>
      <c r="E310" s="2056"/>
      <c r="F310" s="2220"/>
      <c r="G310" s="2266"/>
      <c r="H310" s="1530"/>
      <c r="I310" s="657" t="s">
        <v>1046</v>
      </c>
      <c r="J310" s="577"/>
      <c r="K310" s="1530"/>
      <c r="L310" s="200"/>
      <c r="M310" s="337"/>
      <c r="N310" s="330"/>
      <c r="O310" s="1664"/>
      <c r="P310" s="1664"/>
    </row>
    <row s="2949"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1047</v>
      </c>
      <c r="D313" s="2311"/>
      <c r="E313" s="2056"/>
      <c r="F313" s="2220"/>
      <c r="G313" s="2266"/>
      <c r="H313" s="1530"/>
      <c r="I313" s="657" t="s">
        <v>1046</v>
      </c>
      <c r="J313" s="577"/>
      <c r="K313" s="1530"/>
      <c r="L313" s="200"/>
      <c r="M313" s="337"/>
      <c r="N313" s="330"/>
      <c r="O313" s="1664"/>
      <c r="P313" s="1664"/>
    </row>
    <row s="2949" customFormat="1" customHeight="1" ht="0.75">
      <c r="A314" s="1821"/>
      <c r="B314" s="1821"/>
      <c r="C314" s="369" t="s">
        <v>1054</v>
      </c>
      <c r="D314" s="2311"/>
      <c r="E314" s="2056"/>
      <c r="F314" s="2220"/>
      <c r="G314" s="406"/>
      <c r="H314" s="1530"/>
      <c r="I314" s="657"/>
      <c r="J314" s="577"/>
      <c r="K314" s="1530"/>
      <c r="L314" s="200"/>
      <c r="M314" s="337"/>
      <c r="N314" s="330"/>
      <c r="O314" s="1664"/>
      <c r="P314" s="1664"/>
    </row>
    <row s="610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F037E-E635-2894-96C2-C7265B312B1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159" width="9.140625" hidden="1" customWidth="1"/>
    <col min="2" max="2" style="6068" width="9.140625" hidden="1" customWidth="1"/>
    <col min="3" max="3" style="3372" width="3.7109375" customWidth="1"/>
    <col min="4" max="4" style="6146" width="6.28125" customWidth="1"/>
    <col min="5" max="5" style="6146" width="53.8515625" customWidth="1"/>
    <col min="6" max="7" style="6146" width="35.7109375" customWidth="1"/>
    <col min="8" max="8" style="6146" width="89.57421875" customWidth="1"/>
    <col min="9" max="9" style="6146" width="10.57421875"/>
    <col min="10" max="11" style="6071" width="10.57421875"/>
    <col min="12" max="17" style="6146" width="10.57421875"/>
  </cols>
  <sheetData>
    <row customHeight="1" ht="14.25" hidden="1">
      <c r="N1" s="241"/>
      <c r="O1" s="241"/>
      <c r="Q1" s="241"/>
    </row>
    <row s="2949" customFormat="1" customHeight="1" ht="18.75" hidden="1">
      <c r="A2" s="88"/>
      <c r="B2" s="1168"/>
      <c r="C2" s="1770" t="s">
        <v>439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ООО "Новая Энергетика"</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89</v>
      </c>
      <c r="E9" s="94" t="s">
        <v>294</v>
      </c>
      <c r="F9" s="94" t="s">
        <v>295</v>
      </c>
      <c r="G9" s="94" t="s">
        <v>384</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1055</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D8B6D-D38D-7D0E-D35A-9FDBFEA1984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5846"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578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ООО "Новая Энергетика"</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293</v>
      </c>
    </row>
    <row s="2623"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292</v>
      </c>
      <c r="E12" s="2216"/>
      <c r="F12" s="2216"/>
      <c r="G12" s="893"/>
      <c r="H12" s="893"/>
      <c r="I12" s="893"/>
      <c r="J12" s="893"/>
      <c r="K12" s="2036"/>
      <c r="U12" s="681"/>
    </row>
    <row customHeight="1" ht="33.75">
      <c r="C13" s="162"/>
      <c r="D13" s="811" t="s">
        <v>89</v>
      </c>
      <c r="E13" s="813" t="s">
        <v>294</v>
      </c>
      <c r="F13" s="813" t="s">
        <v>552</v>
      </c>
      <c r="G13" s="814" t="s">
        <v>295</v>
      </c>
      <c r="H13" s="813" t="s">
        <v>384</v>
      </c>
      <c r="I13" s="814" t="s">
        <v>295</v>
      </c>
      <c r="J13" s="813" t="s">
        <v>384</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1057</v>
      </c>
      <c r="F17" s="527" t="s">
        <v>298</v>
      </c>
      <c r="G17" s="684"/>
      <c r="H17" s="684"/>
      <c r="I17" s="684"/>
      <c r="J17" s="684"/>
      <c r="K17" s="277" t="s">
        <v>1058</v>
      </c>
    </row>
    <row customHeight="1" ht="45">
      <c r="A18" s="511"/>
      <c r="C18" s="532"/>
      <c r="D18" s="527">
        <v>4</v>
      </c>
      <c r="E18" s="267" t="s">
        <v>715</v>
      </c>
      <c r="F18" s="527" t="s">
        <v>298</v>
      </c>
      <c r="G18" s="815" t="s">
        <v>298</v>
      </c>
      <c r="H18" s="816" t="s">
        <v>298</v>
      </c>
      <c r="I18" s="527" t="s">
        <v>298</v>
      </c>
      <c r="J18" s="584" t="s">
        <v>298</v>
      </c>
      <c r="K18" s="277" t="s">
        <v>1059</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1060</v>
      </c>
      <c r="F22" s="527" t="s">
        <v>544</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5C35A-5F33-ED7D-C41D-F01123ADB73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173" width="9.140625" hidden="1"/>
    <col min="2" max="2" style="6174" width="9.140625" hidden="1"/>
    <col min="3" max="3" style="6175" width="3.7109375" customWidth="1"/>
    <col min="4" max="4" style="6187" width="7.00390625" customWidth="1"/>
    <col min="5" max="5" style="6187" width="23.140625" customWidth="1"/>
    <col min="6" max="6" style="6187" width="16.00390625" customWidth="1"/>
    <col min="7" max="7" style="6187" width="14.8515625" customWidth="1"/>
    <col min="8" max="8" style="6187" width="47.8515625" customWidth="1"/>
    <col min="9" max="9" style="6187" width="115.7109375" customWidth="1"/>
    <col min="10" max="10" style="6187" width="3.7109375" customWidth="1"/>
    <col min="11" max="12" style="6187" width="9.140625"/>
  </cols>
  <sheetData>
    <row customHeight="1" ht="14.25" hidden="1"/>
    <row customHeight="1" ht="14.25" hidden="1"/>
    <row customHeight="1" ht="14.25" hidden="1"/>
    <row customHeight="1" ht="3"/>
    <row s="2687" customFormat="1" customHeight="1" ht="30">
      <c r="A5" s="101"/>
      <c r="C5" s="75"/>
      <c r="D5" s="1954" t="s">
        <v>1065</v>
      </c>
      <c r="E5" s="1954"/>
      <c r="F5" s="1954"/>
      <c r="G5" s="1954"/>
      <c r="H5" s="1954"/>
      <c r="I5" s="251"/>
    </row>
    <row customHeight="1" ht="3" hidden="1">
      <c r="D6" s="108"/>
      <c r="E6" s="108"/>
      <c r="F6" s="108"/>
      <c r="G6" s="108"/>
      <c r="H6" s="108"/>
      <c r="I6" s="108"/>
    </row>
    <row s="617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89</v>
      </c>
      <c r="E9" s="2062" t="s">
        <v>1066</v>
      </c>
      <c r="F9" s="2062"/>
      <c r="G9" s="2062"/>
      <c r="H9" s="2062"/>
      <c r="I9" s="2062"/>
    </row>
    <row customHeight="1" ht="22.5">
      <c r="D10" s="2062"/>
      <c r="E10" s="113" t="s">
        <v>1067</v>
      </c>
      <c r="F10" s="113" t="s">
        <v>1068</v>
      </c>
      <c r="G10" s="113" t="s">
        <v>1069</v>
      </c>
      <c r="H10" s="113" t="s">
        <v>384</v>
      </c>
      <c r="I10" s="2062"/>
    </row>
    <row customHeight="1" ht="12" hidden="1">
      <c r="D11" s="72" t="s">
        <v>110</v>
      </c>
      <c r="E11" s="72" t="s">
        <v>92</v>
      </c>
      <c r="F11" s="72" t="s">
        <v>112</v>
      </c>
      <c r="G11" s="72" t="s">
        <v>93</v>
      </c>
      <c r="H11" s="72" t="s">
        <v>94</v>
      </c>
      <c r="I11" s="72" t="s">
        <v>113</v>
      </c>
    </row>
    <row s="6179" customFormat="1" customHeight="1" ht="24.75">
      <c r="A12" s="131" t="s">
        <v>91</v>
      </c>
      <c r="B12" s="111" t="s">
        <v>24</v>
      </c>
      <c r="C12" s="112"/>
      <c r="D12" s="114" t="s">
        <v>110</v>
      </c>
      <c r="E12" s="387"/>
      <c r="F12" s="387"/>
      <c r="G12" s="1774" t="s">
        <v>24</v>
      </c>
      <c r="H12" s="388"/>
      <c r="I12" s="2015" t="s">
        <v>1070</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E4B1A-7F28-D274-BA93-7A838DE7EF53}" mc:Ignorable="x14ac xr xr2 xr3">
  <sheetPr>
    <tabColor rgb="FFCCCCFF"/>
    <pageSetUpPr fitToPage="1"/>
  </sheetPr>
  <dimension ref="A1:I15"/>
  <sheetViews>
    <sheetView topLeftCell="A1" showGridLines="0" zoomScale="90" workbookViewId="0">
      <selection activeCell="C13" sqref="C13"/>
    </sheetView>
  </sheetViews>
  <sheetFormatPr defaultColWidth="9.140625" customHeight="1" defaultRowHeight="14.25"/>
  <cols>
    <col min="1" max="2" style="6207" width="9.140625" hidden="1"/>
    <col min="3" max="3" style="6208" width="3.7109375" customWidth="1"/>
    <col min="4" max="4" style="6207" width="6.28125" customWidth="1"/>
    <col min="5" max="5" style="6207" width="94.8515625" customWidth="1"/>
    <col min="6" max="9" style="620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89</v>
      </c>
      <c r="E9" s="246" t="s">
        <v>1073</v>
      </c>
    </row>
    <row customHeight="1" ht="0.75">
      <c r="C10" s="77"/>
      <c r="D10" s="72"/>
      <c r="E10" s="72"/>
    </row>
    <row customHeight="1" ht="11.25" hidden="1">
      <c r="C11" s="77"/>
      <c r="D11" s="136">
        <v>0</v>
      </c>
      <c r="E11" s="247"/>
    </row>
    <row customHeight="1" ht="96.70218149820964">
      <c r="C12" s="122"/>
      <c r="D12" s="99">
        <v>1</v>
      </c>
      <c r="E12" s="380" t="s">
        <v>1074</v>
      </c>
    </row>
    <row customHeight="1" ht="12">
      <c r="C13" s="77"/>
      <c r="D13" s="248"/>
      <c r="E13" s="249" t="s">
        <v>1075</v>
      </c>
    </row>
    <row customHeight="1" ht="3"/>
    <row customHeight="1" ht="22.5">
      <c r="C15" s="123"/>
      <c r="D15" s="2317" t="s">
        <v>1076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D8ABF-C369-6EFF-472E-EFD92A13D0F3}"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89</v>
      </c>
      <c r="E10" s="1506" t="s">
        <v>294</v>
      </c>
      <c r="F10" s="1506" t="s">
        <v>295</v>
      </c>
      <c r="G10" s="2062"/>
    </row>
    <row customHeight="1" ht="0.75">
      <c r="A11" s="508"/>
      <c r="B11" s="508"/>
      <c r="C11" s="463"/>
      <c r="D11" s="470"/>
      <c r="E11" s="470"/>
      <c r="F11" s="470"/>
      <c r="G11" s="470"/>
    </row>
    <row customHeight="1" ht="22.5">
      <c r="A12" s="508"/>
      <c r="B12" s="508"/>
      <c r="C12" s="463"/>
      <c r="D12" s="1550">
        <v>1</v>
      </c>
      <c r="E12" s="480" t="s">
        <v>1077</v>
      </c>
      <c r="F12" s="1902" t="str">
        <f>IF(org="","",org)</f>
        <v>ООО "Новая Энергетика"</v>
      </c>
      <c r="G12" s="480" t="s">
        <v>1078</v>
      </c>
      <c r="H12" s="1563"/>
    </row>
    <row customHeight="1" ht="18.75">
      <c r="A13" s="508"/>
      <c r="B13" s="508"/>
      <c r="C13" s="463"/>
      <c r="D13" s="1550">
        <v>2</v>
      </c>
      <c r="E13" s="1557" t="s">
        <v>1079</v>
      </c>
      <c r="F13" s="1551" t="s">
        <v>298</v>
      </c>
      <c r="G13" s="480"/>
      <c r="H13" s="1563"/>
    </row>
    <row customHeight="1" ht="18.75">
      <c r="A14" s="508"/>
      <c r="B14" s="508"/>
      <c r="C14" s="463"/>
      <c r="D14" s="1553" t="s">
        <v>608</v>
      </c>
      <c r="E14" s="1554" t="s">
        <v>1080</v>
      </c>
      <c r="F14" s="1556"/>
      <c r="G14" s="1555" t="s">
        <v>1081</v>
      </c>
      <c r="H14" s="1563"/>
    </row>
    <row customHeight="1" ht="18.75">
      <c r="A15" s="508"/>
      <c r="B15" s="508"/>
      <c r="C15" s="463"/>
      <c r="D15" s="1553" t="s">
        <v>299</v>
      </c>
      <c r="E15" s="1554" t="s">
        <v>1082</v>
      </c>
      <c r="F15" s="1556"/>
      <c r="G15" s="1555" t="s">
        <v>1083</v>
      </c>
      <c r="H15" s="1563"/>
    </row>
    <row customHeight="1" ht="36.75">
      <c r="A16" s="508"/>
      <c r="B16" s="508"/>
      <c r="C16" s="463"/>
      <c r="D16" s="1553" t="s">
        <v>302</v>
      </c>
      <c r="E16" s="1552" t="s">
        <v>1084</v>
      </c>
      <c r="F16" s="1561"/>
      <c r="G16" s="480" t="s">
        <v>1085</v>
      </c>
      <c r="H16" s="1563"/>
    </row>
    <row customHeight="1" ht="45">
      <c r="A17" s="508"/>
      <c r="B17" s="508"/>
      <c r="C17" s="463"/>
      <c r="D17" s="1550">
        <v>3</v>
      </c>
      <c r="E17" s="1557" t="s">
        <v>1086</v>
      </c>
      <c r="F17" s="1556"/>
      <c r="G17" s="480" t="s">
        <v>1087</v>
      </c>
      <c r="H17" s="1563"/>
    </row>
    <row customHeight="1" ht="45">
      <c r="A18" s="1505">
        <v>1</v>
      </c>
      <c r="B18" s="508"/>
      <c r="C18" s="1507"/>
      <c r="D18" s="1550" t="s">
        <v>92</v>
      </c>
      <c r="E18" s="1557" t="s">
        <v>1088</v>
      </c>
      <c r="F18" s="1556"/>
      <c r="G18" s="480" t="s">
        <v>1087</v>
      </c>
      <c r="H18" s="1563"/>
      <c r="I18" s="858"/>
    </row>
    <row customHeight="1" ht="22.5">
      <c r="A19" s="508"/>
      <c r="B19" s="508"/>
      <c r="C19" s="463"/>
      <c r="D19" s="1550" t="s">
        <v>112</v>
      </c>
      <c r="E19" s="1557" t="s">
        <v>1089</v>
      </c>
      <c r="F19" s="1551" t="s">
        <v>298</v>
      </c>
      <c r="G19" s="2318" t="s">
        <v>1090</v>
      </c>
      <c r="H19" s="481"/>
    </row>
    <row s="622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93</v>
      </c>
      <c r="E22" s="480" t="s">
        <v>1091</v>
      </c>
      <c r="F22" s="1556"/>
      <c r="G22" s="480" t="s">
        <v>1092</v>
      </c>
      <c r="H22" s="1562"/>
    </row>
    <row s="3009" customFormat="1" customHeight="1" ht="18.75">
      <c r="A23" s="508"/>
      <c r="B23" s="508"/>
      <c r="C23" s="508"/>
      <c r="D23" s="1550" t="s">
        <v>94</v>
      </c>
      <c r="E23" s="1557" t="s">
        <v>1093</v>
      </c>
      <c r="F23" s="1561"/>
      <c r="G23" s="480" t="s">
        <v>1094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6C8AD-ACE7-D76A-37A6-C2D956A52E9E}"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6" customFormat="1" customHeight="1" ht="20.25">
      <c r="A8" s="1163"/>
      <c r="B8" s="1168"/>
      <c r="C8" s="1163"/>
      <c r="D8" s="1525"/>
      <c r="E8" s="1585" t="s">
        <v>89</v>
      </c>
      <c r="F8" s="1570" t="s">
        <v>1095</v>
      </c>
      <c r="G8" s="1570" t="s">
        <v>49</v>
      </c>
      <c r="H8" s="1570" t="s">
        <v>51</v>
      </c>
      <c r="I8" s="1570" t="s">
        <v>1096</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7EAA-AFFC-4B59-F388-9C1F365543B7}"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ООО "Новая Энергетика"</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6" customFormat="1" customHeight="1" ht="47.25">
      <c r="A8" s="1163"/>
      <c r="B8" s="1168"/>
      <c r="C8" s="1163"/>
      <c r="D8" s="1525"/>
      <c r="E8" s="2326" t="s">
        <v>89</v>
      </c>
      <c r="F8" s="2326" t="s">
        <v>1077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1099</v>
      </c>
      <c r="H9" s="1567" t="s">
        <v>1100</v>
      </c>
      <c r="I9" s="1567" t="s">
        <v>1101</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"Новая Энергетика"</v>
      </c>
      <c r="G10" s="1772" t="s">
        <v>24</v>
      </c>
      <c r="H10" s="1564"/>
      <c r="I10" s="1564"/>
      <c r="J10" s="1172"/>
      <c r="K10" s="1172"/>
      <c r="L10" s="2323" t="s">
        <v>1102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97406-F04F-DB69-446E-507BD2F1055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1105</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267" customFormat="1" customHeight="1" ht="42.75">
      <c r="A8" s="1498"/>
      <c r="B8" s="1508"/>
      <c r="C8" s="1498"/>
      <c r="D8" s="1525"/>
      <c r="E8" s="1588" t="s">
        <v>293</v>
      </c>
      <c r="F8" s="1588"/>
      <c r="G8" s="1589" t="s">
        <v>297</v>
      </c>
      <c r="H8" s="1589" t="s">
        <v>1106</v>
      </c>
      <c r="I8" s="1589" t="s">
        <v>301</v>
      </c>
      <c r="J8" s="2338"/>
      <c r="K8" s="2339"/>
      <c r="L8" s="2340"/>
      <c r="M8" s="1589" t="s">
        <v>1107</v>
      </c>
      <c r="N8" s="1589" t="s">
        <v>1108</v>
      </c>
      <c r="O8" s="1589" t="s">
        <v>1109</v>
      </c>
      <c r="P8" s="1580"/>
      <c r="Q8" s="1580"/>
      <c r="R8" s="1580"/>
      <c r="S8" s="1580"/>
      <c r="T8" s="1581"/>
      <c r="U8" s="1580"/>
      <c r="V8" s="1582"/>
      <c r="W8" s="1582"/>
      <c r="X8" s="1582"/>
      <c r="Y8" s="1582"/>
    </row>
    <row s="2656" customFormat="1" customHeight="1" ht="47.25">
      <c r="A9" s="1163"/>
      <c r="B9" s="1168"/>
      <c r="C9" s="1163"/>
      <c r="D9" s="1525"/>
      <c r="E9" s="2090" t="s">
        <v>292</v>
      </c>
      <c r="F9" s="2327" t="s">
        <v>89</v>
      </c>
      <c r="G9" s="2327" t="s">
        <v>296</v>
      </c>
      <c r="H9" s="2327" t="s">
        <v>1110</v>
      </c>
      <c r="I9" s="2327"/>
      <c r="J9" s="2327" t="s">
        <v>1111</v>
      </c>
      <c r="K9" s="2327"/>
      <c r="L9" s="2327"/>
      <c r="M9" s="2327" t="s">
        <v>1112</v>
      </c>
      <c r="N9" s="2327" t="s">
        <v>1113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1114</v>
      </c>
      <c r="I10" s="158" t="s">
        <v>300</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792E4-CC6E-771D-DFAD-9D7782C384C3}"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6207" width="9.140625" hidden="1"/>
    <col min="3" max="3" style="6208" width="3.7109375" customWidth="1"/>
    <col min="4" max="4" style="6207" width="6.28125" customWidth="1"/>
    <col min="5" max="5" style="6207" width="94.8515625" customWidth="1"/>
    <col min="6" max="12" style="620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1115</v>
      </c>
      <c r="E7" s="1954"/>
      <c r="F7" s="253"/>
    </row>
    <row customHeight="1" ht="3">
      <c r="C8" s="77"/>
      <c r="D8" s="55"/>
      <c r="E8" s="55"/>
    </row>
    <row customHeight="1" ht="15.75">
      <c r="C9" s="77"/>
      <c r="D9" s="91" t="s">
        <v>89</v>
      </c>
      <c r="E9" s="94" t="s">
        <v>279</v>
      </c>
    </row>
    <row customHeight="1" ht="12">
      <c r="C10" s="77"/>
      <c r="D10" s="72" t="s">
        <v>110</v>
      </c>
      <c r="E10" s="72" t="s">
        <v>111</v>
      </c>
    </row>
    <row customHeight="1" ht="15" hidden="1">
      <c r="C11" s="77"/>
      <c r="D11" s="99">
        <v>0</v>
      </c>
      <c r="E11" s="135"/>
    </row>
    <row customHeight="1" ht="17.25">
      <c r="A12" s="6288"/>
      <c r="B12" s="6288"/>
      <c r="C12" s="1858" t="s">
        <v>439</v>
      </c>
      <c r="D12" s="99" t="s">
        <v>110</v>
      </c>
      <c r="E12" s="100" t="s">
        <v>1116</v>
      </c>
      <c r="F12" s="6288"/>
      <c r="G12" s="6288"/>
      <c r="H12" s="6288"/>
      <c r="I12" s="6288"/>
      <c r="J12" s="6288"/>
      <c r="K12" s="6288"/>
      <c r="L12" s="6288"/>
    </row>
    <row customHeight="1" ht="14.25">
      <c r="C13" s="77"/>
      <c r="D13" s="95"/>
      <c r="E13" s="93" t="s">
        <v>1075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E0C38-517F-54E6-8C5B-835558A510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295" width="1.7109375" customWidth="1"/>
    <col min="2" max="2" style="6295" width="34.57421875" customWidth="1"/>
    <col min="3" max="3" style="6295" width="85.57421875" customWidth="1"/>
    <col min="4" max="4" style="6295" width="17.7109375" customWidth="1"/>
    <col min="5" max="5" style="6295"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0130C-7782-D03A-8CD7-017D2A86499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295" width="26.57421875" customWidth="1"/>
    <col min="2" max="2" style="6295" width="10.00390625" customWidth="1"/>
    <col min="3" max="3" style="6295" width="9.140625"/>
    <col min="4" max="4" style="6295" width="11.140625" customWidth="1"/>
    <col min="5" max="5" style="6295" width="16.57421875" customWidth="1"/>
    <col min="6" max="6" style="6295" width="16.28125" customWidth="1"/>
    <col min="7" max="7" style="6295" width="19.140625" customWidth="1"/>
    <col min="8" max="11" style="6295" width="10.00390625" customWidth="1"/>
    <col min="12" max="12" style="6295" width="12.7109375" customWidth="1"/>
    <col min="13" max="13" style="6295" width="61.28125" customWidth="1"/>
    <col min="14" max="14" style="6295" width="10.00390625" customWidth="1"/>
    <col min="15" max="17" style="6295" width="23.7109375" customWidth="1"/>
    <col min="18" max="18" style="6295" width="11.7109375" customWidth="1"/>
    <col min="19" max="19" style="6295" width="8.57421875" customWidth="1"/>
    <col min="20" max="20" style="6295" width="11.7109375" customWidth="1"/>
    <col min="21" max="21" style="6295" width="8.57421875" customWidth="1"/>
    <col min="22" max="22" style="6295" width="4.7109375" customWidth="1"/>
    <col min="23" max="23" style="6295" width="115.7109375" customWidth="1"/>
    <col min="24" max="24" style="6295" width="115.28125" customWidth="1"/>
    <col min="25" max="27" style="6295" width="9.140625"/>
    <col min="28" max="28" style="6295" width="115.7109375" customWidth="1"/>
    <col min="29" max="29" style="6295" width="9.140625"/>
    <col min="30" max="90" style="6295" width="115.7109375" customWidth="1"/>
    <col min="91" max="184" style="6295" width="9.140625"/>
  </cols>
  <sheetData>
    <row r="2" s="6296" customFormat="1" customHeight="1" ht="17.25">
      <c r="A2" s="1856" t="s">
        <v>1121</v>
      </c>
    </row>
    <row r="4" s="6207" customFormat="1" customHeight="1" ht="15">
      <c r="C4" s="1857"/>
      <c r="D4" s="99"/>
      <c r="E4" s="380"/>
    </row>
    <row r="6" s="6296" customFormat="1" customHeight="1" ht="17.25">
      <c r="A6" s="1856" t="s">
        <v>1122</v>
      </c>
    </row>
    <row r="8" s="6207" customFormat="1" customHeight="1" ht="17.25">
      <c r="C8" s="1858"/>
      <c r="D8" s="99"/>
      <c r="E8" s="100"/>
    </row>
    <row r="11" s="6296" customFormat="1" customHeight="1" ht="17.25">
      <c r="A11" s="1856" t="s">
        <v>1123</v>
      </c>
    </row>
    <row r="13" s="6298" customFormat="1" customHeight="1" ht="15">
      <c r="A13" s="2082">
        <v>1</v>
      </c>
      <c r="B13" s="1168"/>
      <c r="C13" s="807" t="s">
        <v>439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296" customFormat="1" customHeight="1" ht="17.25">
      <c r="A17" s="1856" t="s">
        <v>1124</v>
      </c>
    </row>
    <row r="19" s="5673" customFormat="1" customHeight="1" ht="15">
      <c r="A19" s="1925"/>
      <c r="B19" s="1396">
        <v>1</v>
      </c>
      <c r="C19" s="1396"/>
      <c r="D19" s="806" t="s">
        <v>439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6310" customFormat="1" customHeight="1" ht="15">
      <c r="A23" s="429"/>
      <c r="B23" s="429"/>
      <c r="C23" s="1768" t="s">
        <v>439</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6310"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310"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6310" customFormat="1" customHeight="1" ht="15">
      <c r="A29" s="429"/>
      <c r="B29" s="429"/>
      <c r="C29" s="162"/>
      <c r="D29" s="1862"/>
      <c r="E29" s="1862"/>
      <c r="F29" s="1862"/>
      <c r="G29" s="2398" t="s">
        <v>439</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6310"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6310" customFormat="1" customHeight="1" ht="15">
      <c r="A34" s="429"/>
      <c r="B34" s="429"/>
      <c r="C34" s="162"/>
      <c r="D34" s="1862"/>
      <c r="E34" s="1862"/>
      <c r="F34" s="1862"/>
      <c r="G34" s="1862"/>
      <c r="H34" s="1862"/>
      <c r="I34" s="1862"/>
      <c r="J34" s="1862"/>
      <c r="K34" s="1840" t="s">
        <v>439</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6296" customFormat="1" customHeight="1" ht="11.25">
      <c r="A37" s="1856" t="s">
        <v>1128</v>
      </c>
    </row>
    <row customHeight="1" ht="11.25"/>
    <row s="3088" customFormat="1" customHeight="1" ht="22.5">
      <c r="A39" s="1832"/>
      <c r="B39" s="463"/>
      <c r="C39" s="865"/>
      <c r="D39" s="446"/>
      <c r="E39" s="866"/>
      <c r="F39" s="1853"/>
      <c r="G39" s="1863"/>
      <c r="H39" s="481"/>
    </row>
    <row customHeight="1" ht="11.25"/>
    <row s="6296" customFormat="1" customHeight="1" ht="11.25">
      <c r="A41" s="1856" t="s">
        <v>1129</v>
      </c>
    </row>
    <row customHeight="1" ht="11.25"/>
    <row s="3088" customFormat="1" customHeight="1" ht="22.5">
      <c r="A43" s="463"/>
      <c r="B43" s="463"/>
      <c r="C43" s="463"/>
      <c r="D43" s="446"/>
      <c r="E43" s="866"/>
      <c r="F43" s="867"/>
      <c r="G43" s="1863"/>
      <c r="H43" s="481"/>
    </row>
    <row r="46" s="6296" customFormat="1" customHeight="1" ht="17.25">
      <c r="A46" s="1856" t="s">
        <v>1130</v>
      </c>
    </row>
    <row r="48" s="3173" customFormat="1" customHeight="1" ht="18.75">
      <c r="A48" s="74"/>
      <c r="B48" s="1864"/>
      <c r="C48" s="1864"/>
      <c r="D48" s="1865"/>
      <c r="E48" s="1850"/>
      <c r="F48" s="874">
        <v>13</v>
      </c>
      <c r="G48" s="873"/>
      <c r="H48" s="799"/>
      <c r="I48" s="797"/>
      <c r="J48" s="526" t="s">
        <v>68</v>
      </c>
      <c r="K48" s="1866" t="s">
        <v>24</v>
      </c>
      <c r="L48" s="74"/>
      <c r="M48" s="1676"/>
      <c r="N48" s="1676"/>
      <c r="O48" s="1676"/>
      <c r="P48" s="522" t="s">
        <v>386</v>
      </c>
      <c r="Q48" s="522" t="s">
        <v>387</v>
      </c>
      <c r="R48" s="523" t="s">
        <v>388</v>
      </c>
      <c r="S48" s="1676" t="s">
        <v>389</v>
      </c>
      <c r="T48" s="1676"/>
      <c r="U48" s="1676"/>
      <c r="V48" s="1676"/>
    </row>
    <row r="50" s="6296"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6296" customFormat="1" customHeight="1" ht="11.25">
      <c r="A54" s="1856" t="s">
        <v>1132</v>
      </c>
    </row>
    <row r="56" s="6181" customFormat="1" customHeight="1" ht="15">
      <c r="A56" s="131" t="s">
        <v>91</v>
      </c>
      <c r="B56" s="111" t="s">
        <v>24</v>
      </c>
      <c r="C56" s="1867"/>
      <c r="D56" s="114"/>
      <c r="E56" s="387"/>
      <c r="F56" s="387"/>
      <c r="G56" s="1844"/>
      <c r="H56" s="1866"/>
      <c r="I56" s="1845"/>
      <c r="K56" s="258"/>
      <c r="L56" s="259"/>
    </row>
    <row r="58" s="6296" customFormat="1" customHeight="1" ht="11.25">
      <c r="A58" s="1856" t="s">
        <v>1133</v>
      </c>
    </row>
    <row r="60" s="2949" customFormat="1" customHeight="1" ht="14.25">
      <c r="A60" s="339"/>
      <c r="B60" s="1168"/>
      <c r="C60" s="377"/>
      <c r="D60" s="1851"/>
      <c r="E60" s="892"/>
      <c r="F60" s="1866"/>
      <c r="G60" s="74"/>
      <c r="I60" s="1664"/>
      <c r="J60" s="1664"/>
    </row>
    <row r="62" s="6296" customFormat="1" customHeight="1" ht="11.25">
      <c r="A62" s="1856" t="s">
        <v>1134</v>
      </c>
    </row>
    <row r="64" s="2949" customFormat="1" customHeight="1" ht="27">
      <c r="A64" s="1174"/>
      <c r="B64" s="1174"/>
      <c r="C64" s="1174"/>
      <c r="D64" s="1168"/>
      <c r="E64" s="1868"/>
      <c r="F64" s="2344"/>
      <c r="G64" s="2345"/>
      <c r="H64" s="2346" t="s">
        <v>68</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68</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6296"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6296"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110</v>
      </c>
      <c r="I74" s="2410"/>
      <c r="J74" s="2334"/>
      <c r="K74" s="2411"/>
      <c r="L74" s="2404" t="s">
        <v>58</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296"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296"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296" customFormat="1" customHeight="1" ht="11.25">
      <c r="A91" s="1856" t="s">
        <v>1144</v>
      </c>
    </row>
    <row r="93" s="2949" customFormat="1" customHeight="1" ht="11.25">
      <c r="A93" s="1174"/>
      <c r="B93" s="1174"/>
      <c r="C93" s="1174"/>
      <c r="D93" s="1168"/>
      <c r="E93" s="1178"/>
      <c r="F93" s="1870"/>
      <c r="G93" s="1871"/>
      <c r="H93" s="2356" t="s">
        <v>110</v>
      </c>
      <c r="I93" s="2410"/>
      <c r="J93" s="2334"/>
      <c r="K93" s="2411"/>
      <c r="L93" s="2404" t="s">
        <v>58</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296" customFormat="1" customHeight="1" ht="11.25">
      <c r="A99" s="1856" t="s">
        <v>1145</v>
      </c>
    </row>
    <row customHeight="1" ht="17.25"/>
    <row s="595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95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951"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296" customFormat="1" customHeight="1" ht="11.25">
      <c r="A105" s="1856" t="s">
        <v>1147</v>
      </c>
    </row>
    <row r="107" s="2665"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296" customFormat="1" customHeight="1" ht="11.25">
      <c r="A117" s="1856" t="s">
        <v>1149</v>
      </c>
    </row>
    <row r="119" s="2665"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296" customFormat="1" customHeight="1" ht="11.25">
      <c r="A129" s="1856" t="s">
        <v>1150</v>
      </c>
    </row>
    <row r="131" s="2665" customFormat="1" customHeight="1" ht="45">
      <c r="A131" s="1847"/>
      <c r="B131" s="1168"/>
      <c r="C131" s="418"/>
      <c r="D131" s="74"/>
      <c r="E131" s="2373"/>
      <c r="F131" s="1982" t="s">
        <v>110</v>
      </c>
      <c r="G131" s="2376" t="s">
        <v>24</v>
      </c>
      <c r="H131" s="277"/>
      <c r="I131" s="643" t="s">
        <v>110</v>
      </c>
      <c r="J131" s="1848" t="s">
        <v>1151</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5" customFormat="1" customHeight="1" ht="11.25">
      <c r="A132" s="1847"/>
      <c r="B132" s="1168"/>
      <c r="C132" s="418"/>
      <c r="D132" s="74"/>
      <c r="E132" s="2374"/>
      <c r="F132" s="1982"/>
      <c r="G132" s="2376"/>
      <c r="H132" s="1971"/>
      <c r="I132" s="2356" t="s">
        <v>922</v>
      </c>
      <c r="J132" s="2370"/>
      <c r="K132" s="2371"/>
      <c r="L132" s="646"/>
      <c r="M132" s="647" t="s">
        <v>110</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922</v>
      </c>
      <c r="J139" s="2370"/>
      <c r="K139" s="2371"/>
      <c r="L139" s="646"/>
      <c r="M139" s="647" t="s">
        <v>110</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6296" customFormat="1" customHeight="1" ht="17.25">
      <c r="A144" s="1856" t="s">
        <v>1154</v>
      </c>
    </row>
    <row customHeight="1" ht="17.25">
      <c r="G145" s="1880"/>
      <c r="H145" s="1880"/>
      <c r="I145" s="1880"/>
      <c r="M145" s="1876"/>
    </row>
    <row s="6488" customFormat="1" customHeight="1" ht="17.25">
      <c r="A146" s="1881"/>
      <c r="C146" s="1883"/>
      <c r="D146" s="2353"/>
      <c r="E146" s="1993"/>
      <c r="F146" s="1995"/>
      <c r="G146" s="2359"/>
      <c r="H146" s="2353"/>
      <c r="I146" s="2353">
        <v>1</v>
      </c>
      <c r="J146" s="2389"/>
      <c r="K146" s="2044" t="s">
        <v>68</v>
      </c>
      <c r="L146" s="1982"/>
      <c r="M146" s="1982" t="s">
        <v>110</v>
      </c>
      <c r="N146" s="2387" t="str">
        <f>IF(Z146="","",INDEX(TERRITORY_MR_LIST,MATCH(Z146,TERRITORY_LIST_ID,0)))</f>
        <v/>
      </c>
      <c r="O146" s="2044" t="s">
        <v>68</v>
      </c>
      <c r="P146" s="1982"/>
      <c r="Q146" s="1982" t="s">
        <v>110</v>
      </c>
      <c r="R146" s="2358" t="s">
        <v>24</v>
      </c>
      <c r="S146" s="1981" t="s">
        <v>68</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48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6488"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6488"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488"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488" customFormat="1" customHeight="1" ht="17.25">
      <c r="A152" s="1881"/>
      <c r="C152" s="1883"/>
      <c r="D152" s="1871"/>
      <c r="E152" s="1888"/>
      <c r="F152" s="1825"/>
      <c r="G152" s="1889"/>
      <c r="H152" s="2353"/>
      <c r="I152" s="2353">
        <v>1</v>
      </c>
      <c r="J152" s="2389"/>
      <c r="K152" s="2044" t="s">
        <v>68</v>
      </c>
      <c r="L152" s="1982"/>
      <c r="M152" s="1982" t="s">
        <v>110</v>
      </c>
      <c r="N152" s="2387" t="str">
        <f>IF(Z152="","",INDEX(TERRITORY_MR_LIST,MATCH(Z152,TERRITORY_LIST_ID,0)))</f>
        <v/>
      </c>
      <c r="O152" s="2044" t="s">
        <v>68</v>
      </c>
      <c r="P152" s="1982"/>
      <c r="Q152" s="1982" t="s">
        <v>110</v>
      </c>
      <c r="R152" s="2358" t="s">
        <v>24</v>
      </c>
      <c r="S152" s="1981" t="s">
        <v>68</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48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6488"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6488"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488"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68</v>
      </c>
      <c r="P157" s="1982"/>
      <c r="Q157" s="1982" t="s">
        <v>110</v>
      </c>
      <c r="R157" s="2358" t="s">
        <v>24</v>
      </c>
      <c r="S157" s="1981" t="s">
        <v>68</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48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6488"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488"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68</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48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48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296" customFormat="1" customHeight="1" ht="17.25">
      <c r="A166" s="1856" t="s">
        <v>1155</v>
      </c>
    </row>
    <row customHeight="1" ht="17.25">
      <c r="G167" s="1880"/>
      <c r="H167" s="1880"/>
      <c r="I167" s="1880"/>
      <c r="M167" s="1876"/>
    </row>
    <row s="6488" customFormat="1" customHeight="1" ht="17.25">
      <c r="A168" s="1881"/>
      <c r="C168" s="1883"/>
      <c r="D168" s="2353"/>
      <c r="E168" s="1993"/>
      <c r="F168" s="1995"/>
      <c r="G168" s="2359"/>
      <c r="H168" s="2353"/>
      <c r="I168" s="2353">
        <v>1</v>
      </c>
      <c r="J168" s="2389"/>
      <c r="K168" s="2044" t="s">
        <v>68</v>
      </c>
      <c r="L168" s="1982"/>
      <c r="M168" s="1982" t="s">
        <v>110</v>
      </c>
      <c r="N168" s="2387" t="str">
        <f>IF(Z168="","",INDEX(TERRITORY_MR_LIST,MATCH(Z168,TERRITORY_LIST_ID,0)))</f>
        <v/>
      </c>
      <c r="O168" s="2044" t="s">
        <v>68</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48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488"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6488"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488"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488" customFormat="1" customHeight="1" ht="17.25">
      <c r="A174" s="1881"/>
      <c r="C174" s="1883"/>
      <c r="D174" s="1871"/>
      <c r="E174" s="1888"/>
      <c r="F174" s="1825"/>
      <c r="G174" s="1889"/>
      <c r="H174" s="2353"/>
      <c r="I174" s="2353">
        <v>1</v>
      </c>
      <c r="J174" s="2389"/>
      <c r="K174" s="2044" t="s">
        <v>68</v>
      </c>
      <c r="L174" s="1982"/>
      <c r="M174" s="1982" t="s">
        <v>110</v>
      </c>
      <c r="N174" s="2387" t="str">
        <f>IF(Z174="","",INDEX(TERRITORY_MR_LIST,MATCH(Z174,TERRITORY_LIST_ID,0)))</f>
        <v/>
      </c>
      <c r="O174" s="2044" t="s">
        <v>68</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48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488"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6488"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488"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68</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48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488"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488"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48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296" customFormat="1" customHeight="1" ht="17.25">
      <c r="A192" s="1856" t="s">
        <v>1156</v>
      </c>
    </row>
    <row customHeight="1" ht="17.25">
      <c r="G193" s="1880"/>
      <c r="H193" s="1880"/>
      <c r="I193" s="1880"/>
      <c r="M193" s="1876"/>
    </row>
    <row s="2665" customFormat="1" customHeight="1" ht="15">
      <c r="D194" s="2416"/>
      <c r="E194" s="2036"/>
      <c r="F194" s="2036"/>
      <c r="G194" s="2044"/>
      <c r="H194" s="1604"/>
      <c r="I194" s="2417">
        <v>1</v>
      </c>
      <c r="J194" s="2389"/>
      <c r="K194" s="1619"/>
      <c r="L194" s="2044" t="s">
        <v>68</v>
      </c>
      <c r="M194" s="2044" t="s">
        <v>68</v>
      </c>
      <c r="N194" s="1604"/>
      <c r="O194" s="1982" t="s">
        <v>110</v>
      </c>
      <c r="P194" s="2411"/>
      <c r="Q194" s="1620"/>
      <c r="R194" s="2044" t="s">
        <v>68</v>
      </c>
      <c r="S194" s="2044" t="s">
        <v>68</v>
      </c>
      <c r="T194" s="1897"/>
      <c r="U194" s="1982" t="s">
        <v>110</v>
      </c>
      <c r="V194" s="2413" t="str">
        <f>IF(AK194="","",INDEX(TERRITORY_MR_LIST,MATCH(AK194,TERRITORY_LIST_ID,0)))</f>
        <v/>
      </c>
      <c r="W194" s="1621"/>
      <c r="X194" s="2044" t="s">
        <v>68</v>
      </c>
      <c r="Y194" s="2044" t="s">
        <v>58</v>
      </c>
      <c r="Z194" s="1604"/>
      <c r="AA194" s="1982" t="s">
        <v>110</v>
      </c>
      <c r="AB194" s="2415"/>
      <c r="AC194" s="1622"/>
      <c r="AD194" s="2044" t="s">
        <v>68</v>
      </c>
      <c r="AE194" s="2044" t="s">
        <v>58</v>
      </c>
      <c r="AF194" s="1602"/>
      <c r="AG194" s="1852" t="s">
        <v>110</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F5C999-6317-0968-FE49-5DDD5845001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676" width="32.57421875" customWidth="1"/>
    <col min="2" max="2" style="6677" width="11.00390625" customWidth="1"/>
    <col min="3" max="3" style="6677" width="9.140625"/>
    <col min="4" max="4" style="6677" width="26.57421875" customWidth="1"/>
    <col min="5" max="5" style="6591" width="27.7109375" customWidth="1"/>
    <col min="6" max="6" style="6591" width="23.57421875" customWidth="1"/>
    <col min="7" max="7" style="6591" width="31.421875" customWidth="1"/>
    <col min="8" max="8" style="6591" width="40.8515625" customWidth="1"/>
    <col min="9" max="9" style="6591" width="14.57421875" customWidth="1"/>
    <col min="10" max="10" style="6591" width="26.8515625" customWidth="1"/>
    <col min="11" max="11" style="6591" width="50.00390625" customWidth="1"/>
    <col min="12" max="12" style="6591" width="52.421875" customWidth="1"/>
    <col min="13" max="13" style="6591" width="10.7109375" customWidth="1"/>
    <col min="14" max="14" style="6591" width="55.140625" customWidth="1"/>
    <col min="15" max="15" style="6591" width="31.8515625" customWidth="1"/>
    <col min="16" max="16" style="6591" width="23.8515625" customWidth="1"/>
    <col min="17" max="17" style="6591" width="46.57421875" customWidth="1"/>
    <col min="18" max="18" style="6591" width="24.00390625" customWidth="1"/>
    <col min="19" max="19" style="6591" width="20.57421875" customWidth="1"/>
    <col min="20" max="20" style="6591" width="22.00390625" customWidth="1"/>
    <col min="21" max="22" style="6591" width="26.421875" customWidth="1"/>
    <col min="23" max="23" style="6591" width="8.28125" hidden="1" customWidth="1"/>
    <col min="24" max="24" style="6591" width="59.7109375" customWidth="1"/>
    <col min="25" max="25" style="6591" width="49.140625" customWidth="1"/>
    <col min="26" max="26" style="6591" width="11.140625" customWidth="1"/>
    <col min="27" max="30" style="6591" width="29.00390625" customWidth="1"/>
    <col min="31" max="31" style="6591" width="9.140625"/>
    <col min="32" max="32" style="6591" width="34.7109375" customWidth="1"/>
    <col min="33" max="33" style="6591" width="9.140625"/>
    <col min="34" max="35" style="6591" width="34.421875" customWidth="1"/>
    <col min="36" max="36" style="6591" width="9.140625"/>
    <col min="37" max="37" style="6591" width="24.57421875" customWidth="1"/>
    <col min="38" max="38" style="6591" width="9.140625"/>
    <col min="39" max="39" style="6591" width="26.140625" customWidth="1"/>
    <col min="40" max="40" style="6591" width="1.7109375" customWidth="1"/>
    <col min="41" max="41" style="6591" width="9.140625"/>
    <col min="42" max="43" style="6591" width="47.8515625" customWidth="1"/>
    <col min="44" max="44" style="6591" width="1.7109375" customWidth="1"/>
    <col min="45" max="45" style="6591" width="21.421875" customWidth="1"/>
    <col min="46" max="46" style="6591" width="1.7109375" customWidth="1"/>
    <col min="47" max="47" style="6591" width="31.28125" customWidth="1"/>
    <col min="48" max="48" style="6591" width="1.7109375" customWidth="1"/>
    <col min="49" max="50" style="6678" width="9.140625"/>
    <col min="51" max="51" style="6591" width="3.7109375" customWidth="1"/>
    <col min="52" max="52" style="6591" width="55.00390625" customWidth="1"/>
    <col min="53" max="53" style="6591" width="9.140625"/>
    <col min="54" max="54" style="6591" width="35.140625" customWidth="1"/>
    <col min="55" max="55" style="6591" width="9.140625"/>
    <col min="56" max="56" style="6591" width="1.7109375" customWidth="1"/>
    <col min="57" max="57" style="6679" width="12.57421875" customWidth="1"/>
    <col min="58" max="58" style="6679" width="14.28125" customWidth="1"/>
    <col min="59" max="59" style="6591" width="30.7109375" customWidth="1"/>
    <col min="60" max="60" style="6586" width="40.7109375" customWidth="1"/>
    <col min="61" max="61" style="6586" width="15.00390625" customWidth="1"/>
    <col min="62" max="62" style="6586" width="40.7109375" customWidth="1"/>
    <col min="63" max="63" style="6586" width="2.7109375" customWidth="1"/>
    <col min="64" max="64" style="6586" width="44.7109375" customWidth="1"/>
    <col min="65" max="65" style="6586" width="2.7109375" customWidth="1"/>
    <col min="66" max="66" style="6586" width="40.7109375" customWidth="1"/>
    <col min="67" max="68" style="6591" width="9.140625"/>
    <col min="69" max="69" style="6591" width="18.140625" customWidth="1"/>
    <col min="70" max="70" style="6591" width="57.8515625" customWidth="1"/>
    <col min="71" max="71" style="6646" width="1.7109375" customWidth="1"/>
    <col min="72" max="72" style="6591" width="22.57421875" customWidth="1"/>
    <col min="73" max="73" style="6591" width="57.8515625" customWidth="1"/>
    <col min="74" max="74" style="6591" width="1.7109375" customWidth="1"/>
    <col min="75" max="75" style="6591" width="22.57421875" customWidth="1"/>
    <col min="76" max="76" style="6591" width="57.8515625" customWidth="1"/>
    <col min="77" max="77" style="6591" width="1.7109375" customWidth="1"/>
    <col min="78" max="78" style="6591" width="22.57421875" customWidth="1"/>
    <col min="79" max="79" style="6591" width="57.8515625" customWidth="1"/>
    <col min="80" max="81" style="6591" width="9.140625"/>
    <col min="82" max="82" style="6591" width="49.57421875" customWidth="1"/>
  </cols>
  <sheetData>
    <row s="6581"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708</v>
      </c>
      <c r="BI1" s="1077"/>
      <c r="BJ1" s="1078" t="s">
        <v>1200</v>
      </c>
      <c r="BK1" s="1077"/>
      <c r="BL1" s="1079" t="s">
        <v>806</v>
      </c>
      <c r="BM1" s="1077"/>
      <c r="BN1" s="1080" t="s">
        <v>1201</v>
      </c>
      <c r="BS1" s="1457"/>
    </row>
    <row customHeight="1" ht="11.25">
      <c r="A2" s="1081" t="s">
        <v>1202</v>
      </c>
      <c r="B2" s="1082">
        <v>2000</v>
      </c>
      <c r="C2" s="1082">
        <v>2022</v>
      </c>
      <c r="D2" s="1082" t="s">
        <v>68</v>
      </c>
      <c r="E2" s="1083" t="s">
        <v>1203</v>
      </c>
      <c r="F2" s="1083" t="s">
        <v>1204</v>
      </c>
      <c r="G2" s="1083" t="s">
        <v>1205</v>
      </c>
      <c r="H2" s="1084" t="s">
        <v>56</v>
      </c>
      <c r="I2" s="1083" t="s">
        <v>110</v>
      </c>
      <c r="J2" s="1083" t="s">
        <v>1206</v>
      </c>
      <c r="K2" s="1085" t="s">
        <v>1207</v>
      </c>
      <c r="L2" s="1086"/>
      <c r="M2" s="1085">
        <v>1</v>
      </c>
      <c r="N2" s="1170" t="s">
        <v>1208</v>
      </c>
      <c r="O2" s="1084" t="s">
        <v>442</v>
      </c>
      <c r="P2" s="1087" t="s">
        <v>1209</v>
      </c>
      <c r="Q2" s="1088" t="s">
        <v>441</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54</v>
      </c>
      <c r="BB2" s="1128" t="s">
        <v>1224</v>
      </c>
      <c r="BC2" s="1128" t="s">
        <v>1225</v>
      </c>
      <c r="BE2" s="1128">
        <v>2000</v>
      </c>
      <c r="BF2" s="1128" t="s">
        <v>1226</v>
      </c>
    </row>
    <row customHeight="1" ht="11.25">
      <c r="A3" s="1081" t="s">
        <v>1227</v>
      </c>
      <c r="B3" s="1082">
        <v>2001</v>
      </c>
      <c r="C3" s="1082">
        <v>2023</v>
      </c>
      <c r="D3" s="1082" t="s">
        <v>58</v>
      </c>
      <c r="E3" s="1083" t="s">
        <v>1228</v>
      </c>
      <c r="F3" s="1083" t="s">
        <v>1229</v>
      </c>
      <c r="G3" s="1083" t="s">
        <v>1230</v>
      </c>
      <c r="H3" s="1084" t="s">
        <v>1231</v>
      </c>
      <c r="I3" s="1083" t="s">
        <v>111</v>
      </c>
      <c r="J3" s="1083" t="s">
        <v>542</v>
      </c>
      <c r="K3" s="1085" t="s">
        <v>1232</v>
      </c>
      <c r="L3" s="1086">
        <f>_xlfn.IFERROR(MATCH(K3,OFFER_METHOD,0),0)</f>
        <v>0</v>
      </c>
      <c r="M3" s="1085">
        <v>2</v>
      </c>
      <c r="N3" s="1170" t="s">
        <v>1233</v>
      </c>
      <c r="O3" s="1084" t="s">
        <v>1234</v>
      </c>
      <c r="P3" s="1087" t="s">
        <v>33</v>
      </c>
      <c r="Q3" s="1088" t="s">
        <v>1235</v>
      </c>
      <c r="R3" s="129" t="s">
        <v>1236</v>
      </c>
      <c r="S3" s="129" t="s">
        <v>1237</v>
      </c>
      <c r="T3" s="1089" t="s">
        <v>1238</v>
      </c>
      <c r="U3" s="1086" t="s">
        <v>1239</v>
      </c>
      <c r="V3" s="1090">
        <v>2</v>
      </c>
      <c r="W3" s="1091"/>
      <c r="X3" s="1091" t="s">
        <v>1240</v>
      </c>
      <c r="Y3" s="1082" t="s">
        <v>1215</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1225</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91</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1215</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92</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172</v>
      </c>
      <c r="Y5" s="1082" t="s">
        <v>1307</v>
      </c>
      <c r="Z5" s="1098">
        <v>1</v>
      </c>
      <c r="AF5" s="1084" t="s">
        <v>1308</v>
      </c>
      <c r="AH5" s="1083" t="s">
        <v>1309</v>
      </c>
      <c r="AK5" s="1083" t="s">
        <v>1310</v>
      </c>
      <c r="AM5" s="1083" t="s">
        <v>1311</v>
      </c>
      <c r="AP5" s="1094" t="s">
        <v>172</v>
      </c>
      <c r="AQ5" s="1095" t="s">
        <v>172</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1214</v>
      </c>
      <c r="BS5" s="1459"/>
      <c r="BT5" s="1311">
        <v>64236871</v>
      </c>
      <c r="BU5" s="1075" t="s">
        <v>221</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112</v>
      </c>
      <c r="J6" s="1074" t="s">
        <v>1325</v>
      </c>
      <c r="L6" s="1086">
        <f>SUM(kind_of_control_method_filter)</f>
        <v>0</v>
      </c>
      <c r="N6" s="1099" t="s">
        <v>1326</v>
      </c>
      <c r="O6" s="1083" t="s">
        <v>1327</v>
      </c>
      <c r="R6" s="129" t="s">
        <v>441</v>
      </c>
      <c r="T6" s="1084" t="s">
        <v>1328</v>
      </c>
      <c r="U6" s="1086" t="s">
        <v>1308</v>
      </c>
      <c r="V6" s="1090">
        <v>5</v>
      </c>
      <c r="W6" s="1091"/>
      <c r="X6" s="1082" t="s">
        <v>178</v>
      </c>
      <c r="Y6" s="1082" t="s">
        <v>1329</v>
      </c>
      <c r="Z6" s="1098"/>
      <c r="AA6" s="1101"/>
      <c r="AH6" s="1083" t="s">
        <v>1330</v>
      </c>
      <c r="AK6" s="1083" t="s">
        <v>1331</v>
      </c>
      <c r="AM6" s="1083" t="s">
        <v>1332</v>
      </c>
      <c r="AP6" s="1094" t="s">
        <v>178</v>
      </c>
      <c r="AQ6" s="1095" t="s">
        <v>178</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226</v>
      </c>
      <c r="BV6" s="1077"/>
      <c r="BW6" s="1735">
        <v>4213768</v>
      </c>
      <c r="BX6" s="1733" t="s">
        <v>246</v>
      </c>
      <c r="BZ6" s="1311">
        <v>64237510</v>
      </c>
      <c r="CA6" s="1075" t="s">
        <v>1340</v>
      </c>
    </row>
    <row customHeight="1" ht="11.25">
      <c r="A7" s="1081" t="s">
        <v>1341</v>
      </c>
      <c r="B7" s="1082">
        <v>2005</v>
      </c>
      <c r="E7" s="1083" t="s">
        <v>1342</v>
      </c>
      <c r="F7" s="1100"/>
      <c r="H7" s="1084" t="s">
        <v>1343</v>
      </c>
      <c r="I7" s="1083" t="s">
        <v>93</v>
      </c>
      <c r="J7" s="1083" t="s">
        <v>1344</v>
      </c>
      <c r="N7" s="1103" t="s">
        <v>1345</v>
      </c>
      <c r="O7" s="1083" t="s">
        <v>1346</v>
      </c>
      <c r="U7" s="1086" t="s">
        <v>58</v>
      </c>
      <c r="V7" s="370" t="s">
        <v>93</v>
      </c>
      <c r="W7" s="1091"/>
      <c r="X7" s="1082" t="s">
        <v>184</v>
      </c>
      <c r="Y7" s="1082" t="s">
        <v>1307</v>
      </c>
      <c r="Z7" s="1098"/>
      <c r="AA7" s="1101"/>
      <c r="AH7" s="1083" t="s">
        <v>1347</v>
      </c>
      <c r="AK7" s="1083" t="s">
        <v>1348</v>
      </c>
      <c r="AM7" s="1083" t="s">
        <v>1349</v>
      </c>
      <c r="AP7" s="1094" t="s">
        <v>184</v>
      </c>
      <c r="AQ7" s="1095" t="s">
        <v>184</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231</v>
      </c>
      <c r="BV7" s="1077"/>
      <c r="BW7" s="1735">
        <v>4213769</v>
      </c>
      <c r="BX7" s="1733" t="s">
        <v>1357</v>
      </c>
      <c r="BZ7" s="1311">
        <v>64237511</v>
      </c>
      <c r="CA7" s="1075" t="s">
        <v>261</v>
      </c>
    </row>
    <row customHeight="1" ht="11.25">
      <c r="A8" s="1081" t="s">
        <v>1358</v>
      </c>
      <c r="B8" s="1082">
        <v>2006</v>
      </c>
      <c r="E8" s="1083" t="s">
        <v>1359</v>
      </c>
      <c r="F8" s="1100"/>
      <c r="I8" s="1083" t="s">
        <v>94</v>
      </c>
      <c r="J8" s="1083" t="s">
        <v>1360</v>
      </c>
      <c r="N8" s="1171" t="s">
        <v>1361</v>
      </c>
      <c r="O8" s="1083" t="s">
        <v>1362</v>
      </c>
      <c r="V8" s="370" t="s">
        <v>94</v>
      </c>
      <c r="W8" s="1091"/>
      <c r="X8" s="1082" t="s">
        <v>190</v>
      </c>
      <c r="Y8" s="1082" t="s">
        <v>1307</v>
      </c>
      <c r="Z8" s="1098"/>
      <c r="AA8" s="1101"/>
      <c r="AK8" s="1083" t="s">
        <v>1363</v>
      </c>
      <c r="AP8" s="1094" t="s">
        <v>190</v>
      </c>
      <c r="AQ8" s="1095" t="s">
        <v>190</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172</v>
      </c>
      <c r="BS8" s="1459"/>
      <c r="BT8" s="1311">
        <v>64236874</v>
      </c>
      <c r="BU8" s="1325" t="s">
        <v>1372</v>
      </c>
      <c r="BV8" s="1077"/>
      <c r="BW8" s="1735">
        <v>4213770</v>
      </c>
      <c r="BX8" s="1736" t="s">
        <v>1373</v>
      </c>
      <c r="BZ8" s="1311">
        <v>64237512</v>
      </c>
      <c r="CA8" s="1075" t="s">
        <v>256</v>
      </c>
    </row>
    <row customHeight="1" ht="11.25">
      <c r="A9" s="1081" t="s">
        <v>1374</v>
      </c>
      <c r="B9" s="1082">
        <v>2007</v>
      </c>
      <c r="E9" s="1083" t="s">
        <v>1375</v>
      </c>
      <c r="F9" s="1100"/>
      <c r="G9" s="1074" t="s">
        <v>1376</v>
      </c>
      <c r="H9" s="1074" t="s">
        <v>1377</v>
      </c>
      <c r="I9" s="1083" t="s">
        <v>113</v>
      </c>
      <c r="O9" s="1083" t="s">
        <v>1378</v>
      </c>
      <c r="V9" s="370" t="s">
        <v>113</v>
      </c>
      <c r="W9" s="1091"/>
      <c r="X9" s="1082" t="s">
        <v>196</v>
      </c>
      <c r="Y9" s="1082" t="s">
        <v>1215</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178</v>
      </c>
      <c r="BS9" s="1459"/>
      <c r="BT9" s="1311">
        <v>64236875</v>
      </c>
      <c r="BU9" s="1075" t="s">
        <v>236</v>
      </c>
      <c r="BV9" s="1077"/>
      <c r="BW9" s="1730"/>
      <c r="BX9" s="1730"/>
    </row>
    <row customHeight="1" ht="11.25">
      <c r="A10" s="1081" t="s">
        <v>1388</v>
      </c>
      <c r="B10" s="1082">
        <v>2008</v>
      </c>
      <c r="E10" s="1083" t="s">
        <v>1389</v>
      </c>
      <c r="F10" s="1100"/>
      <c r="G10" s="1083" t="s">
        <v>1390</v>
      </c>
      <c r="H10" s="1083" t="s">
        <v>1391</v>
      </c>
      <c r="I10" s="1083" t="s">
        <v>149</v>
      </c>
      <c r="J10" s="1074" t="s">
        <v>1392</v>
      </c>
      <c r="K10" s="1074" t="s">
        <v>1393</v>
      </c>
      <c r="O10" s="1083" t="s">
        <v>1394</v>
      </c>
      <c r="V10" s="371" t="s">
        <v>149</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184</v>
      </c>
      <c r="BS10" s="1459"/>
      <c r="BT10" s="1311">
        <v>64236876</v>
      </c>
      <c r="BU10" s="1075" t="s">
        <v>216</v>
      </c>
      <c r="BV10" s="1077"/>
      <c r="BW10" s="1730"/>
      <c r="BX10" s="1730"/>
    </row>
    <row customHeight="1" ht="11.25">
      <c r="A11" s="1081" t="s">
        <v>1404</v>
      </c>
      <c r="B11" s="1082">
        <v>2009</v>
      </c>
      <c r="E11" s="1083" t="s">
        <v>1405</v>
      </c>
      <c r="F11" s="1100"/>
      <c r="G11" s="1083" t="s">
        <v>1406</v>
      </c>
      <c r="H11" s="1083" t="s">
        <v>1407</v>
      </c>
      <c r="I11" s="1083" t="s">
        <v>150</v>
      </c>
      <c r="J11" s="1084" t="s">
        <v>1408</v>
      </c>
      <c r="K11" s="1106" t="s">
        <v>1409</v>
      </c>
      <c r="O11" s="1084" t="s">
        <v>1410</v>
      </c>
      <c r="V11" s="370" t="s">
        <v>150</v>
      </c>
      <c r="W11" s="261"/>
      <c r="X11" s="1091" t="s">
        <v>1380</v>
      </c>
      <c r="Y11" s="1082" t="s">
        <v>1411</v>
      </c>
      <c r="Z11" s="1098"/>
      <c r="AP11" s="1094" t="s">
        <v>196</v>
      </c>
      <c r="AQ11" s="1096" t="s">
        <v>196</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190</v>
      </c>
      <c r="BS11" s="1459"/>
      <c r="BW11" s="1730"/>
      <c r="BX11" s="1730"/>
    </row>
    <row customHeight="1" ht="11.25">
      <c r="A12" s="1081" t="s">
        <v>1418</v>
      </c>
      <c r="B12" s="1082">
        <v>2010</v>
      </c>
      <c r="E12" s="1083" t="s">
        <v>1419</v>
      </c>
      <c r="F12" s="1100"/>
      <c r="G12" s="1083" t="s">
        <v>1407</v>
      </c>
      <c r="I12" s="1083" t="s">
        <v>151</v>
      </c>
      <c r="J12" s="1084" t="s">
        <v>1420</v>
      </c>
      <c r="K12" s="1106" t="s">
        <v>1421</v>
      </c>
      <c r="O12" s="1084" t="s">
        <v>441</v>
      </c>
      <c r="V12" s="370" t="s">
        <v>151</v>
      </c>
      <c r="W12" s="1096"/>
      <c r="X12" s="1091" t="s">
        <v>1422</v>
      </c>
      <c r="Y12" s="1082" t="s">
        <v>1215</v>
      </c>
      <c r="AP12" s="1094"/>
      <c r="AW12" s="1128" t="s">
        <v>150</v>
      </c>
      <c r="AX12" s="1128" t="s">
        <v>150</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152</v>
      </c>
      <c r="K13" s="1106" t="s">
        <v>1379</v>
      </c>
      <c r="V13" s="370" t="s">
        <v>152</v>
      </c>
      <c r="W13" s="1096"/>
      <c r="X13" s="1096"/>
      <c r="Y13" s="1096"/>
      <c r="AW13" s="1128" t="s">
        <v>151</v>
      </c>
      <c r="AX13" s="1128" t="s">
        <v>151</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153</v>
      </c>
      <c r="J14" s="1074" t="s">
        <v>1437</v>
      </c>
      <c r="N14" s="1074" t="s">
        <v>1438</v>
      </c>
      <c r="V14" s="1090">
        <v>13</v>
      </c>
      <c r="W14" s="1091"/>
      <c r="X14" s="1091" t="s">
        <v>1247</v>
      </c>
      <c r="Y14" s="1082" t="s">
        <v>1215</v>
      </c>
      <c r="AW14" s="1128" t="s">
        <v>152</v>
      </c>
      <c r="AX14" s="1128" t="s">
        <v>152</v>
      </c>
      <c r="AZ14" s="1074" t="s">
        <v>1439</v>
      </c>
      <c r="BB14" s="1128" t="s">
        <v>1440</v>
      </c>
      <c r="BC14" s="1128" t="s">
        <v>1432</v>
      </c>
      <c r="BE14" s="1128">
        <v>2012</v>
      </c>
      <c r="BH14" s="1075" t="s">
        <v>1356</v>
      </c>
      <c r="BJ14" s="1229" t="s">
        <v>1441</v>
      </c>
      <c r="BL14" s="1229" t="s">
        <v>1441</v>
      </c>
      <c r="BN14" s="1075" t="s">
        <v>1442</v>
      </c>
      <c r="BQ14" s="1311">
        <v>4213782</v>
      </c>
      <c r="BR14" s="1075" t="s">
        <v>196</v>
      </c>
      <c r="BS14" s="1459"/>
      <c r="BT14" s="1077"/>
      <c r="BU14" s="1077"/>
      <c r="BV14" s="1077"/>
      <c r="BW14" s="1734"/>
      <c r="BX14" s="1730"/>
    </row>
    <row customHeight="1" ht="19.5">
      <c r="A15" s="1081" t="s">
        <v>1443</v>
      </c>
      <c r="B15" s="1082">
        <v>2013</v>
      </c>
      <c r="E15" s="1738" t="s">
        <v>1444</v>
      </c>
      <c r="G15" s="1074" t="s">
        <v>1445</v>
      </c>
      <c r="H15" s="1074" t="s">
        <v>1446</v>
      </c>
      <c r="I15" s="1085" t="s">
        <v>154</v>
      </c>
      <c r="J15" s="1096" t="s">
        <v>569</v>
      </c>
      <c r="N15" s="1166" t="s">
        <v>1447</v>
      </c>
      <c r="X15" s="1094"/>
      <c r="AW15" s="1128" t="s">
        <v>153</v>
      </c>
      <c r="AX15" s="1128" t="s">
        <v>153</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542</v>
      </c>
      <c r="N16" s="1166" t="s">
        <v>1456</v>
      </c>
      <c r="AW16" s="1128" t="s">
        <v>154</v>
      </c>
      <c r="AX16" s="1128" t="s">
        <v>154</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285</v>
      </c>
    </row>
    <row customHeight="1" ht="21">
      <c r="A23" s="1081" t="s">
        <v>1522</v>
      </c>
      <c r="B23" s="1082">
        <v>2021</v>
      </c>
      <c r="AW23" s="1128" t="s">
        <v>1523</v>
      </c>
      <c r="AX23" s="1128" t="s">
        <v>1523</v>
      </c>
      <c r="AZ23" s="1128" t="s">
        <v>1524</v>
      </c>
      <c r="BB23" s="1128" t="s">
        <v>1525</v>
      </c>
      <c r="BC23" s="1128" t="s">
        <v>1225</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439</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44927.51734953704</v>
      </c>
      <c r="F29" s="1112" t="str">
        <f>IF(TEMPLATE_GROUP="","",INDEX(EndDateList,MATCH(TEMPLATE_GROUP,CodeTemplateList,0),1))</f>
        <v>51501.51806712963</v>
      </c>
      <c r="H29" s="1113" t="s">
        <v>1561</v>
      </c>
      <c r="AX29" s="1128" t="s">
        <v>1562</v>
      </c>
      <c r="AZ29" s="1128" t="s">
        <v>1210</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443</v>
      </c>
      <c r="BE31" s="1128">
        <v>2029</v>
      </c>
      <c r="BJ31" s="1075" t="s">
        <v>1568</v>
      </c>
      <c r="BL31" s="1075" t="s">
        <v>1568</v>
      </c>
    </row>
    <row customHeight="1" ht="11.25">
      <c r="A32" s="1081" t="s">
        <v>1569</v>
      </c>
      <c r="D32" s="1111" t="s">
        <v>1570</v>
      </c>
      <c r="E32" s="1112" t="str">
        <f>IF(TEMPLATE_GROUP="","",INDEX(StartDateList,MATCH(TEMPLATE_GROUP,CodeTemplateList,0),1))</f>
        <v>44927.51734953704</v>
      </c>
      <c r="F32" s="1112" t="str">
        <f>IF(TEMPLATE_GROUP="","",INDEX(EndDateList,MATCH(TEMPLATE_GROUP,CodeTemplateList,0),1))</f>
        <v>51501.51806712963</v>
      </c>
      <c r="H32" s="1117" t="s">
        <v>1571</v>
      </c>
      <c r="O32" s="1081" t="s">
        <v>442</v>
      </c>
      <c r="AX32" s="1128" t="s">
        <v>1572</v>
      </c>
      <c r="AZ32" s="1128" t="s">
        <v>1304</v>
      </c>
      <c r="BE32" s="1128">
        <v>2030</v>
      </c>
      <c r="BJ32" s="1075" t="s">
        <v>1459</v>
      </c>
      <c r="BL32" s="1075" t="s">
        <v>1459</v>
      </c>
    </row>
    <row customHeight="1" ht="11.25">
      <c r="A33" s="1081" t="s">
        <v>1573</v>
      </c>
      <c r="O33" s="1081" t="s">
        <v>1234</v>
      </c>
      <c r="AX33" s="1128" t="s">
        <v>1574</v>
      </c>
      <c r="AZ33" s="1128" t="s">
        <v>441</v>
      </c>
      <c r="BE33" s="1128">
        <v>2031</v>
      </c>
      <c r="BJ33" s="1075" t="s">
        <v>1466</v>
      </c>
      <c r="BL33" s="1075" t="s">
        <v>1466</v>
      </c>
    </row>
    <row customHeight="1" ht="11.25">
      <c r="A34" s="1081" t="s">
        <v>1575</v>
      </c>
      <c r="O34" s="1081" t="s">
        <v>1269</v>
      </c>
      <c r="AX34" s="1128" t="s">
        <v>1576</v>
      </c>
      <c r="BE34" s="1128">
        <v>2032</v>
      </c>
      <c r="BJ34" s="1075" t="s">
        <v>1476</v>
      </c>
      <c r="BL34" s="1075" t="s">
        <v>1476</v>
      </c>
    </row>
    <row customHeight="1" ht="11.25">
      <c r="A35" s="1081" t="s">
        <v>1577</v>
      </c>
      <c r="O35" s="1081" t="s">
        <v>1302</v>
      </c>
      <c r="AX35" s="1128" t="s">
        <v>1578</v>
      </c>
      <c r="AZ35" s="1074" t="s">
        <v>1579</v>
      </c>
      <c r="BE35" s="1128">
        <v>2033</v>
      </c>
      <c r="BL35" s="1075" t="s">
        <v>1580</v>
      </c>
    </row>
    <row customHeight="1" ht="11.25">
      <c r="A36" s="1913" t="s">
        <v>1581</v>
      </c>
      <c r="D36" s="1118" t="s">
        <v>1582</v>
      </c>
      <c r="E36" s="1119" t="s">
        <v>708</v>
      </c>
      <c r="F36" s="1120" t="str">
        <f>INDEX(E37:E41,MATCH(TEMPLATE_SPHERE,F37:F41,0))</f>
        <v>теплоснабжения</v>
      </c>
      <c r="G36" s="1120" t="str">
        <f>INDEX(G37:G41,MATCH(TEMPLATE_SPHERE,F37:F41,0))</f>
        <v>теплоснабжение</v>
      </c>
      <c r="O36" s="1081" t="s">
        <v>1327</v>
      </c>
      <c r="AX36" s="1128" t="s">
        <v>1583</v>
      </c>
      <c r="AZ36" s="1128" t="s">
        <v>441</v>
      </c>
      <c r="BE36" s="1128">
        <v>2034</v>
      </c>
      <c r="BL36" s="1075" t="s">
        <v>1584</v>
      </c>
    </row>
    <row customHeight="1" ht="11.25">
      <c r="A37" s="1081" t="s">
        <v>1585</v>
      </c>
      <c r="E37" s="413" t="s">
        <v>1586</v>
      </c>
      <c r="F37" s="1121" t="s">
        <v>708</v>
      </c>
      <c r="G37" s="413" t="s">
        <v>1587</v>
      </c>
      <c r="O37" s="1081" t="s">
        <v>1346</v>
      </c>
      <c r="AX37" s="1128" t="s">
        <v>1588</v>
      </c>
      <c r="AZ37" s="1128" t="s">
        <v>1235</v>
      </c>
      <c r="BE37" s="1128">
        <v>2035</v>
      </c>
    </row>
    <row customHeight="1" ht="11.25">
      <c r="A38" s="1081" t="s">
        <v>1589</v>
      </c>
      <c r="E38" s="413" t="s">
        <v>1590</v>
      </c>
      <c r="F38" s="1122" t="s">
        <v>754</v>
      </c>
      <c r="G38" s="413" t="s">
        <v>1591</v>
      </c>
      <c r="O38" s="1081" t="s">
        <v>1362</v>
      </c>
      <c r="AX38" s="1128" t="s">
        <v>1592</v>
      </c>
      <c r="AZ38" s="1128" t="s">
        <v>1270</v>
      </c>
      <c r="BE38" s="1128">
        <v>2036</v>
      </c>
      <c r="BH38" s="1074" t="s">
        <v>1593</v>
      </c>
      <c r="BJ38" s="1074" t="s">
        <v>1594</v>
      </c>
      <c r="BL38" s="1074" t="s">
        <v>1595</v>
      </c>
      <c r="BN38" s="1074" t="s">
        <v>1596</v>
      </c>
    </row>
    <row customHeight="1" ht="11.25">
      <c r="A39" s="1081" t="s">
        <v>1597</v>
      </c>
      <c r="E39" s="413" t="s">
        <v>1598</v>
      </c>
      <c r="F39" s="1122" t="s">
        <v>806</v>
      </c>
      <c r="G39" s="413" t="s">
        <v>1599</v>
      </c>
      <c r="O39" s="1081" t="s">
        <v>1378</v>
      </c>
      <c r="AX39" s="1128" t="s">
        <v>1600</v>
      </c>
      <c r="AZ39" s="1128" t="s">
        <v>1303</v>
      </c>
      <c r="BE39" s="1128">
        <v>2037</v>
      </c>
      <c r="BH39" s="1075" t="s">
        <v>1601</v>
      </c>
      <c r="BJ39" s="1229" t="s">
        <v>1601</v>
      </c>
      <c r="BL39" s="1229" t="s">
        <v>1601</v>
      </c>
      <c r="BN39" s="1075" t="s">
        <v>1602</v>
      </c>
    </row>
    <row customHeight="1" ht="11.25">
      <c r="A40" s="1081" t="s">
        <v>1603</v>
      </c>
      <c r="E40" s="413" t="s">
        <v>1604</v>
      </c>
      <c r="F40" s="1122" t="s">
        <v>792</v>
      </c>
      <c r="G40" s="413" t="s">
        <v>1605</v>
      </c>
      <c r="O40" s="1081" t="s">
        <v>1394</v>
      </c>
      <c r="AX40" s="1128" t="s">
        <v>1606</v>
      </c>
      <c r="BE40" s="1128">
        <v>2038</v>
      </c>
      <c r="BH40" s="1075" t="s">
        <v>1607</v>
      </c>
      <c r="BJ40" s="1229" t="s">
        <v>927</v>
      </c>
      <c r="BL40" s="1229" t="s">
        <v>927</v>
      </c>
      <c r="BN40" s="1075" t="s">
        <v>961</v>
      </c>
    </row>
    <row customHeight="1" ht="11.25">
      <c r="A41" s="1081" t="s">
        <v>1608</v>
      </c>
      <c r="E41" s="413" t="s">
        <v>1609</v>
      </c>
      <c r="F41" s="1122" t="s">
        <v>1610</v>
      </c>
      <c r="G41" s="413" t="s">
        <v>1609</v>
      </c>
      <c r="O41" s="1081" t="s">
        <v>1410</v>
      </c>
      <c r="AX41" s="1128" t="s">
        <v>1611</v>
      </c>
      <c r="AZ41" s="1074" t="s">
        <v>1612</v>
      </c>
      <c r="BE41" s="1128">
        <v>2039</v>
      </c>
      <c r="BH41" s="1075" t="s">
        <v>1613</v>
      </c>
      <c r="BJ41" s="1229" t="s">
        <v>923</v>
      </c>
      <c r="BL41" s="1229" t="s">
        <v>923</v>
      </c>
      <c r="BN41" s="1075" t="s">
        <v>948</v>
      </c>
    </row>
    <row customHeight="1" ht="11.25">
      <c r="A42" s="1081" t="s">
        <v>1614</v>
      </c>
      <c r="AX42" s="1128" t="s">
        <v>1615</v>
      </c>
      <c r="AZ42" s="1128" t="s">
        <v>442</v>
      </c>
      <c r="BE42" s="1128">
        <v>2040</v>
      </c>
      <c r="BH42" s="1075" t="s">
        <v>945</v>
      </c>
      <c r="BJ42" s="1229" t="s">
        <v>925</v>
      </c>
      <c r="BL42" s="1229" t="s">
        <v>925</v>
      </c>
      <c r="BN42" s="1075" t="s">
        <v>1616</v>
      </c>
    </row>
    <row customHeight="1" ht="11.25">
      <c r="A43" s="1081" t="s">
        <v>1617</v>
      </c>
      <c r="AX43" s="1128" t="s">
        <v>1618</v>
      </c>
      <c r="AZ43" s="1128" t="s">
        <v>1234</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1269</v>
      </c>
      <c r="BE44" s="1128">
        <v>2042</v>
      </c>
      <c r="BH44" s="1075" t="s">
        <v>1626</v>
      </c>
      <c r="BJ44" s="1229" t="s">
        <v>945</v>
      </c>
      <c r="BL44" s="1229" t="s">
        <v>945</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1302</v>
      </c>
      <c r="BE45" s="1128">
        <v>2043</v>
      </c>
      <c r="BH45" s="1075" t="s">
        <v>1635</v>
      </c>
      <c r="BJ45" s="1229" t="s">
        <v>939</v>
      </c>
      <c r="BL45" s="1229" t="s">
        <v>939</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1639</v>
      </c>
      <c r="AZ46" s="1128" t="s">
        <v>1327</v>
      </c>
      <c r="BE46" s="1128">
        <v>2044</v>
      </c>
      <c r="BH46" s="1075" t="s">
        <v>948</v>
      </c>
      <c r="BJ46" s="1229" t="s">
        <v>929</v>
      </c>
      <c r="BL46" s="1229" t="s">
        <v>929</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1643</v>
      </c>
      <c r="AZ47" s="1128" t="s">
        <v>1346</v>
      </c>
      <c r="BE47" s="1128">
        <v>2045</v>
      </c>
      <c r="BH47" s="1075" t="s">
        <v>1616</v>
      </c>
      <c r="BJ47" s="1229" t="s">
        <v>931</v>
      </c>
      <c r="BL47" s="1229" t="s">
        <v>931</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1362</v>
      </c>
      <c r="BE48" s="1128">
        <v>2046</v>
      </c>
      <c r="BH48" s="1075" t="s">
        <v>1620</v>
      </c>
      <c r="BJ48" s="1229" t="s">
        <v>933</v>
      </c>
      <c r="BL48" s="1229" t="s">
        <v>933</v>
      </c>
      <c r="BN48" s="1075" t="s">
        <v>1650</v>
      </c>
    </row>
    <row customHeight="1" ht="11.25">
      <c r="A49" s="1081" t="s">
        <v>14</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1378</v>
      </c>
      <c r="BE49" s="1128">
        <v>2047</v>
      </c>
      <c r="BH49" s="1075" t="s">
        <v>949</v>
      </c>
      <c r="BJ49" s="1229" t="s">
        <v>935</v>
      </c>
      <c r="BL49" s="1229" t="s">
        <v>935</v>
      </c>
    </row>
    <row customHeight="1" ht="11.25">
      <c r="A50" s="1081" t="s">
        <v>1654</v>
      </c>
      <c r="E50" s="413" t="s">
        <v>1655</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1394</v>
      </c>
      <c r="BE50" s="1128">
        <v>2048</v>
      </c>
      <c r="BH50" s="1075" t="s">
        <v>1627</v>
      </c>
      <c r="BJ50" s="1229" t="s">
        <v>937</v>
      </c>
      <c r="BL50" s="1229" t="s">
        <v>937</v>
      </c>
    </row>
    <row customHeight="1" ht="11.25">
      <c r="A51" s="1081" t="s">
        <v>1657</v>
      </c>
      <c r="E51" s="413" t="s">
        <v>1658</v>
      </c>
      <c r="F51" s="1122" t="s">
        <v>1659</v>
      </c>
      <c r="G51" s="1124" t="str">
        <f>IF(TITLE_PERIOD_START="","",TITLE_PERIOD_START)</f>
        <v>44927.51734953704</v>
      </c>
      <c r="H51" s="1124" t="str">
        <f>IF(TITLE_PERIOD_END="","",TITLE_PERIOD_END)</f>
        <v>51501.51806712963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1660</v>
      </c>
      <c r="AZ51" s="1128" t="s">
        <v>1410</v>
      </c>
      <c r="BE51" s="1128">
        <v>2049</v>
      </c>
      <c r="BH51" s="1075" t="s">
        <v>1636</v>
      </c>
      <c r="BJ51" s="1229" t="s">
        <v>1661</v>
      </c>
      <c r="BL51" s="1229" t="s">
        <v>1661</v>
      </c>
    </row>
    <row customHeight="1" ht="11.25">
      <c r="A52" s="1081" t="s">
        <v>1662</v>
      </c>
      <c r="E52" s="413" t="s">
        <v>1663</v>
      </c>
      <c r="F52" s="1122" t="s">
        <v>1630</v>
      </c>
      <c r="G52" s="1124" t="str">
        <f>IF(TITLE_PERIOD_START="","",TITLE_PERIOD_START)</f>
        <v>44927.51734953704</v>
      </c>
      <c r="H52" s="1124" t="str">
        <f>IF(TITLE_PERIOD_END="","",TITLE_PERIOD_END)</f>
        <v>51501.51806712963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441</v>
      </c>
      <c r="BE52" s="1128">
        <v>2050</v>
      </c>
      <c r="BH52" s="1075" t="s">
        <v>1640</v>
      </c>
      <c r="BJ52" s="1229" t="s">
        <v>948</v>
      </c>
      <c r="BL52" s="1229" t="s">
        <v>948</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1644</v>
      </c>
      <c r="BJ53" s="1229" t="s">
        <v>1616</v>
      </c>
      <c r="BL53" s="1229" t="s">
        <v>1616</v>
      </c>
    </row>
    <row customHeight="1" ht="11.25">
      <c r="A54" s="1081" t="s">
        <v>1669</v>
      </c>
      <c r="AX54" s="1128" t="s">
        <v>1670</v>
      </c>
      <c r="AZ54" s="1074" t="s">
        <v>1671</v>
      </c>
      <c r="BE54" s="1128">
        <v>2052</v>
      </c>
      <c r="BH54" s="1075" t="s">
        <v>1650</v>
      </c>
      <c r="BJ54" s="1229" t="s">
        <v>1620</v>
      </c>
      <c r="BL54" s="1229" t="s">
        <v>1620</v>
      </c>
    </row>
    <row customHeight="1" ht="11.25">
      <c r="A55" s="1081" t="s">
        <v>1672</v>
      </c>
      <c r="AX55" s="1128" t="s">
        <v>1673</v>
      </c>
      <c r="AZ55" s="1128" t="s">
        <v>1211</v>
      </c>
      <c r="BE55" s="1128">
        <v>2053</v>
      </c>
      <c r="BH55" s="1077" t="s">
        <v>24</v>
      </c>
      <c r="BJ55" s="1229" t="s">
        <v>949</v>
      </c>
      <c r="BL55" s="1229" t="s">
        <v>949</v>
      </c>
    </row>
    <row customHeight="1" ht="11.25">
      <c r="A56" s="1081" t="s">
        <v>1674</v>
      </c>
      <c r="D56" s="1126" t="s">
        <v>1675</v>
      </c>
      <c r="E56" s="1102">
        <v>55</v>
      </c>
      <c r="F56" s="1081" t="s">
        <v>1676</v>
      </c>
      <c r="AX56" s="1128" t="s">
        <v>1677</v>
      </c>
      <c r="AZ56" s="1128" t="s">
        <v>1237</v>
      </c>
      <c r="BE56" s="1128">
        <v>2054</v>
      </c>
      <c r="BH56" s="1077" t="s">
        <v>24</v>
      </c>
      <c r="BJ56" s="1229" t="s">
        <v>1627</v>
      </c>
      <c r="BL56" s="1229" t="s">
        <v>1627</v>
      </c>
    </row>
    <row customHeight="1" ht="11.25">
      <c r="A57" s="1081" t="s">
        <v>1678</v>
      </c>
      <c r="D57" s="1126" t="s">
        <v>1679</v>
      </c>
      <c r="E57" s="1102">
        <v>66</v>
      </c>
      <c r="F57" s="1081" t="s">
        <v>1676</v>
      </c>
      <c r="AX57" s="1128" t="s">
        <v>1680</v>
      </c>
      <c r="AZ57" s="1128" t="s">
        <v>1272</v>
      </c>
      <c r="BE57" s="1128">
        <v>2055</v>
      </c>
      <c r="BJ57" s="1229" t="s">
        <v>1636</v>
      </c>
      <c r="BL57" s="1229" t="s">
        <v>1636</v>
      </c>
    </row>
    <row customHeight="1" ht="11.25">
      <c r="A58" s="1081" t="s">
        <v>1681</v>
      </c>
      <c r="D58" s="1126" t="s">
        <v>1682</v>
      </c>
      <c r="E58" s="1102">
        <v>44</v>
      </c>
      <c r="F58" s="1081" t="s">
        <v>1676</v>
      </c>
      <c r="AX58" s="1128" t="s">
        <v>1683</v>
      </c>
      <c r="BE58" s="1128">
        <v>2056</v>
      </c>
      <c r="BJ58" s="1229" t="s">
        <v>1640</v>
      </c>
      <c r="BL58" s="1229" t="s">
        <v>1640</v>
      </c>
    </row>
    <row customHeight="1" ht="11.25">
      <c r="A59" s="1081" t="s">
        <v>1684</v>
      </c>
      <c r="D59" s="1126" t="s">
        <v>132</v>
      </c>
      <c r="E59" s="1102" t="s">
        <v>1507</v>
      </c>
      <c r="F59" s="1081" t="s">
        <v>1685</v>
      </c>
      <c r="AX59" s="1128" t="s">
        <v>1686</v>
      </c>
      <c r="AZ59" s="1074" t="s">
        <v>1687</v>
      </c>
      <c r="BE59" s="1128">
        <v>2057</v>
      </c>
      <c r="BJ59" s="1229" t="s">
        <v>1644</v>
      </c>
      <c r="BL59" s="1229" t="s">
        <v>1644</v>
      </c>
    </row>
    <row customHeight="1" ht="11.25">
      <c r="A60" s="1081" t="s">
        <v>1688</v>
      </c>
      <c r="D60" s="1126" t="s">
        <v>1689</v>
      </c>
      <c r="E60" s="1102" t="s">
        <v>1507</v>
      </c>
      <c r="F60" s="1081" t="s">
        <v>1685</v>
      </c>
      <c r="AX60" s="1128" t="s">
        <v>1690</v>
      </c>
      <c r="AZ60" s="1128" t="s">
        <v>1212</v>
      </c>
      <c r="BE60" s="1128">
        <v>2058</v>
      </c>
      <c r="BJ60" s="1229" t="s">
        <v>1650</v>
      </c>
      <c r="BL60" s="1229" t="s">
        <v>1650</v>
      </c>
    </row>
    <row customHeight="1" ht="11.25">
      <c r="A61" s="1081" t="s">
        <v>1691</v>
      </c>
      <c r="D61" s="1126" t="s">
        <v>1692</v>
      </c>
      <c r="E61" s="1102">
        <v>26</v>
      </c>
      <c r="F61" s="1081" t="s">
        <v>1685</v>
      </c>
      <c r="AX61" s="1128" t="s">
        <v>1693</v>
      </c>
      <c r="AZ61" s="1128" t="s">
        <v>1238</v>
      </c>
      <c r="BE61" s="1128">
        <v>2059</v>
      </c>
      <c r="BL61" s="1229" t="s">
        <v>941</v>
      </c>
    </row>
    <row customHeight="1" ht="11.25">
      <c r="A62" s="1081" t="s">
        <v>1694</v>
      </c>
      <c r="D62" s="1126" t="s">
        <v>131</v>
      </c>
      <c r="E62" s="1102">
        <v>30</v>
      </c>
      <c r="F62" s="1081" t="s">
        <v>1685</v>
      </c>
      <c r="AZ62" s="1128" t="s">
        <v>1273</v>
      </c>
      <c r="BE62" s="1128">
        <v>2060</v>
      </c>
      <c r="BL62" s="1229" t="s">
        <v>943</v>
      </c>
    </row>
    <row customHeight="1" ht="11.25">
      <c r="A63" s="1081" t="s">
        <v>1695</v>
      </c>
      <c r="D63" s="1126" t="s">
        <v>1696</v>
      </c>
      <c r="E63" s="1102">
        <v>30</v>
      </c>
      <c r="F63" s="1081" t="s">
        <v>1685</v>
      </c>
      <c r="AZ63" s="1128" t="s">
        <v>1305</v>
      </c>
      <c r="BE63" s="1128">
        <v>2061</v>
      </c>
    </row>
    <row customHeight="1" ht="11.25">
      <c r="A64" s="1081" t="s">
        <v>1697</v>
      </c>
      <c r="D64" s="1126" t="s">
        <v>1698</v>
      </c>
      <c r="E64" s="1102">
        <v>30</v>
      </c>
      <c r="F64" s="1081" t="s">
        <v>1685</v>
      </c>
      <c r="AZ64" s="1128" t="s">
        <v>1328</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1213</v>
      </c>
      <c r="BE67" s="1128">
        <v>2065</v>
      </c>
    </row>
    <row customHeight="1" ht="11.25">
      <c r="A68" s="1081" t="s">
        <v>1703</v>
      </c>
      <c r="AZ68" s="1128" t="s">
        <v>1239</v>
      </c>
      <c r="BE68" s="1128">
        <v>2066</v>
      </c>
      <c r="BH68" s="1074" t="s">
        <v>1704</v>
      </c>
      <c r="BJ68" s="1074" t="s">
        <v>1705</v>
      </c>
      <c r="BL68" s="1074" t="s">
        <v>1706</v>
      </c>
      <c r="BN68" s="1074" t="s">
        <v>1707</v>
      </c>
    </row>
    <row customHeight="1" ht="11.25">
      <c r="A69" s="1081" t="s">
        <v>1708</v>
      </c>
      <c r="AZ69" s="1128" t="s">
        <v>1274</v>
      </c>
      <c r="BE69" s="1128">
        <v>2067</v>
      </c>
      <c r="BH69" s="1075" t="s">
        <v>1709</v>
      </c>
      <c r="BI69" s="1125" t="s">
        <v>110</v>
      </c>
      <c r="BJ69" s="1075" t="s">
        <v>1710</v>
      </c>
      <c r="BK69" s="1125" t="s">
        <v>110</v>
      </c>
      <c r="BL69" s="1075" t="s">
        <v>1711</v>
      </c>
      <c r="BN69" s="1075" t="s">
        <v>1712</v>
      </c>
    </row>
    <row customHeight="1" ht="11.25">
      <c r="A70" s="1081" t="s">
        <v>1713</v>
      </c>
      <c r="AZ70" s="1128" t="s">
        <v>1306</v>
      </c>
      <c r="BE70" s="1128">
        <v>2068</v>
      </c>
      <c r="BH70" s="1075" t="s">
        <v>1714</v>
      </c>
      <c r="BJ70" s="1075" t="s">
        <v>1715</v>
      </c>
      <c r="BL70" s="1075" t="s">
        <v>1716</v>
      </c>
      <c r="BN70" s="1075" t="s">
        <v>1717</v>
      </c>
    </row>
    <row customHeight="1" ht="11.25">
      <c r="A71" s="1081" t="s">
        <v>1718</v>
      </c>
      <c r="AZ71" s="1128" t="s">
        <v>1308</v>
      </c>
      <c r="BE71" s="1128">
        <v>2069</v>
      </c>
      <c r="BH71" s="1075" t="s">
        <v>1719</v>
      </c>
      <c r="BI71" s="1125" t="s">
        <v>91</v>
      </c>
      <c r="BJ71" s="1075" t="s">
        <v>1720</v>
      </c>
      <c r="BK71" s="1125" t="s">
        <v>91</v>
      </c>
      <c r="BL71" s="1075" t="s">
        <v>1721</v>
      </c>
      <c r="BN71" s="1075" t="s">
        <v>1722</v>
      </c>
    </row>
    <row customHeight="1" ht="11.25">
      <c r="A72" s="1081" t="s">
        <v>1723</v>
      </c>
      <c r="AZ72" s="1128" t="s">
        <v>58</v>
      </c>
      <c r="BE72" s="1128">
        <v>2070</v>
      </c>
      <c r="BH72" s="1075" t="s">
        <v>1724</v>
      </c>
      <c r="BJ72" s="1075" t="s">
        <v>1724</v>
      </c>
      <c r="BL72" s="1075" t="s">
        <v>1724</v>
      </c>
      <c r="BN72" s="1075" t="s">
        <v>1725</v>
      </c>
    </row>
    <row customHeight="1" ht="11.25">
      <c r="A73" s="1081" t="s">
        <v>1726</v>
      </c>
      <c r="BH73" s="1075" t="s">
        <v>1727</v>
      </c>
      <c r="BI73" s="1125" t="s">
        <v>112</v>
      </c>
      <c r="BJ73" s="1075" t="s">
        <v>1728</v>
      </c>
      <c r="BK73" s="1125" t="s">
        <v>112</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1222</v>
      </c>
      <c r="BH76" s="1075" t="s">
        <v>1740</v>
      </c>
      <c r="BJ76" s="1075" t="s">
        <v>1741</v>
      </c>
      <c r="BL76" s="1075" t="s">
        <v>1742</v>
      </c>
    </row>
    <row customHeight="1" ht="11.25">
      <c r="A77" s="1081" t="s">
        <v>1743</v>
      </c>
      <c r="AZ77" s="1128" t="s">
        <v>1249</v>
      </c>
    </row>
    <row customHeight="1" ht="11.25">
      <c r="A78" s="1081" t="s">
        <v>1744</v>
      </c>
      <c r="AZ78" s="1128" t="s">
        <v>1281</v>
      </c>
    </row>
    <row customHeight="1" ht="11.25">
      <c r="A79" s="1081" t="s">
        <v>1745</v>
      </c>
      <c r="AZ79" s="1128" t="s">
        <v>1312</v>
      </c>
      <c r="BH79" s="1074" t="s">
        <v>1746</v>
      </c>
      <c r="BJ79" s="1074" t="s">
        <v>1747</v>
      </c>
      <c r="BL79" s="1074" t="s">
        <v>1748</v>
      </c>
    </row>
    <row customHeight="1" ht="11.25">
      <c r="A80" s="1081" t="s">
        <v>1749</v>
      </c>
      <c r="AZ80" s="1128" t="s">
        <v>1333</v>
      </c>
      <c r="BH80" s="1075" t="s">
        <v>1750</v>
      </c>
      <c r="BJ80" s="1075" t="s">
        <v>1751</v>
      </c>
      <c r="BL80" s="1075" t="s">
        <v>1752</v>
      </c>
    </row>
    <row customHeight="1" ht="11.25">
      <c r="A81" s="1081" t="s">
        <v>1753</v>
      </c>
      <c r="AZ81" s="1128" t="s">
        <v>1350</v>
      </c>
      <c r="BH81" s="1075" t="s">
        <v>1754</v>
      </c>
      <c r="BJ81" s="1075" t="s">
        <v>1755</v>
      </c>
      <c r="BL81" s="1075" t="s">
        <v>1756</v>
      </c>
    </row>
    <row customHeight="1" ht="11.25">
      <c r="A82" s="1081" t="s">
        <v>1757</v>
      </c>
      <c r="AZ82" s="1128" t="s">
        <v>1364</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919</v>
      </c>
    </row>
    <row customHeight="1" ht="11.25">
      <c r="A91" s="1081" t="s">
        <v>1786</v>
      </c>
      <c r="AZ91" s="1128" t="s">
        <v>955</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1410</v>
      </c>
      <c r="BL100" s="1075" t="s">
        <v>1410</v>
      </c>
      <c r="BN100" s="1075" t="s">
        <v>1819</v>
      </c>
    </row>
    <row customHeight="1" ht="11.25">
      <c r="AZ101" s="1732" t="s">
        <v>1820</v>
      </c>
      <c r="BN101" s="1075" t="s">
        <v>1821</v>
      </c>
    </row>
    <row customHeight="1" ht="11.25">
      <c r="AZ102" s="1128" t="s">
        <v>1822</v>
      </c>
      <c r="BN102" s="1075" t="s">
        <v>1823</v>
      </c>
    </row>
    <row customHeight="1" ht="11.25">
      <c r="AZ103" s="1128" t="s">
        <v>1824</v>
      </c>
      <c r="BN103" s="1075" t="s">
        <v>1825</v>
      </c>
    </row>
    <row customHeight="1" ht="11.25">
      <c r="AZ104" s="1128" t="s">
        <v>557</v>
      </c>
      <c r="BN104" s="1075" t="s">
        <v>1826</v>
      </c>
    </row>
    <row r="107" customHeight="1" ht="11.25">
      <c r="BH107" s="1074" t="s">
        <v>1827</v>
      </c>
      <c r="BJ107" s="1074" t="s">
        <v>1828</v>
      </c>
      <c r="BL107" s="1074" t="s">
        <v>1829</v>
      </c>
      <c r="BN107" s="1074" t="s">
        <v>1830</v>
      </c>
    </row>
    <row customHeight="1" ht="11.25">
      <c r="BH108" s="1075" t="s">
        <v>1831</v>
      </c>
      <c r="BJ108" s="1075" t="s">
        <v>1832</v>
      </c>
      <c r="BL108" s="1075" t="s">
        <v>1495</v>
      </c>
      <c r="BN108" s="1075" t="s">
        <v>1833</v>
      </c>
    </row>
    <row customHeight="1" ht="11.25">
      <c r="BH109" s="1075" t="s">
        <v>1834</v>
      </c>
    </row>
    <row customHeight="1" ht="11.25">
      <c r="BH110" s="1075" t="s">
        <v>1834</v>
      </c>
    </row>
    <row r="114" customHeight="1" ht="11.25">
      <c r="BH114" s="1074" t="s">
        <v>1835</v>
      </c>
    </row>
    <row customHeight="1" ht="11.25">
      <c r="BH115" s="1075" t="s">
        <v>441</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A800B-7D62-16D1-76D7-EF986BD899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688" width="43.140625"/>
    <col min="2" max="2" style="6688" width="43.140625" hidden="1"/>
    <col min="3" max="3" style="6688" width="43.140625"/>
    <col min="4" max="5" style="6688" width="36.421875" customWidth="1"/>
    <col min="6" max="8" style="6689" width="36.421875" customWidth="1"/>
  </cols>
  <sheetData>
    <row customHeight="1" ht="9">
      <c r="A1" s="852" t="s">
        <v>1836</v>
      </c>
      <c r="B1" s="852"/>
      <c r="C1" s="989" t="s">
        <v>1837</v>
      </c>
      <c r="D1" s="987" t="s">
        <v>708</v>
      </c>
      <c r="E1" s="987" t="s">
        <v>754</v>
      </c>
      <c r="F1" s="987" t="s">
        <v>806</v>
      </c>
      <c r="G1" s="987" t="s">
        <v>792</v>
      </c>
      <c r="H1" s="987" t="s">
        <v>1610</v>
      </c>
    </row>
    <row customHeight="1" ht="9">
      <c r="A2" s="990" t="s">
        <v>1838</v>
      </c>
      <c r="B2" s="990"/>
      <c r="C2" s="991" t="str">
        <f>INDEX(TEMPLATE_NUMBER_FORM_LIST,MATCH(TEMPLATE_SPHERE,TEMPLATE_SPHERE_LIST,0))</f>
        <v>16</v>
      </c>
      <c r="D2" s="990" t="s">
        <v>1461</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1840</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1842</v>
      </c>
    </row>
    <row customHeight="1" ht="117">
      <c r="A5" s="852" t="s">
        <v>1843</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1845</v>
      </c>
    </row>
    <row customHeight="1" ht="45">
      <c r="A6" s="852" t="s">
        <v>1846</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1848</v>
      </c>
      <c r="B7" s="852" t="s">
        <v>112</v>
      </c>
      <c r="C7" s="991" t="str">
        <f>IF(TEMPLATE_SPHERE="HEAT",D7,E7)</f>
        <v>Форма 11. Информация о расходах на капитальный и текущий ремонт основных средств</v>
      </c>
      <c r="D7" s="852" t="s">
        <v>1849</v>
      </c>
      <c r="E7" s="852" t="s">
        <v>1850</v>
      </c>
      <c r="F7" s="993"/>
      <c r="G7" s="993"/>
      <c r="H7" s="993"/>
    </row>
    <row customHeight="1" ht="108">
      <c r="A8" s="852" t="s">
        <v>1851</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1852</v>
      </c>
      <c r="E8" s="852" t="s">
        <v>1853</v>
      </c>
      <c r="F8" s="993"/>
      <c r="G8" s="993"/>
      <c r="H8" s="993"/>
    </row>
    <row customHeight="1" ht="99">
      <c r="A9" s="852" t="s">
        <v>1854</v>
      </c>
      <c r="B9" s="852"/>
      <c r="C9" s="852" t="s">
        <v>1855</v>
      </c>
      <c r="D9" s="852"/>
      <c r="E9" s="852"/>
      <c r="F9" s="993"/>
      <c r="G9" s="993"/>
      <c r="H9" s="993"/>
    </row>
    <row customHeight="1" ht="126">
      <c r="A10" s="852" t="s">
        <v>1856</v>
      </c>
      <c r="B10" s="852"/>
      <c r="C10" s="852" t="s">
        <v>1857</v>
      </c>
      <c r="D10" s="852"/>
      <c r="E10" s="852"/>
      <c r="F10" s="993"/>
      <c r="G10" s="993"/>
      <c r="H10" s="993"/>
    </row>
    <row customHeight="1" ht="108">
      <c r="A11" s="852" t="s">
        <v>1858</v>
      </c>
      <c r="B11" s="852"/>
      <c r="C11" s="852" t="s">
        <v>1859</v>
      </c>
      <c r="D11" s="852"/>
      <c r="E11" s="852"/>
      <c r="F11" s="993"/>
      <c r="G11" s="993"/>
      <c r="H11" s="993"/>
    </row>
    <row customHeight="1" ht="54">
      <c r="A12" s="852" t="s">
        <v>1860</v>
      </c>
      <c r="B12" s="852"/>
      <c r="C12" s="852" t="s">
        <v>1861</v>
      </c>
      <c r="D12" s="852"/>
      <c r="E12" s="852"/>
      <c r="F12" s="993"/>
      <c r="G12" s="993"/>
      <c r="H12" s="993"/>
    </row>
    <row customHeight="1" ht="45">
      <c r="A13" s="852" t="s">
        <v>1862</v>
      </c>
      <c r="B13" s="852"/>
      <c r="C13" s="852" t="s">
        <v>1863</v>
      </c>
      <c r="D13" s="852"/>
      <c r="E13" s="852"/>
      <c r="F13" s="993"/>
      <c r="G13" s="993"/>
      <c r="H13" s="993"/>
    </row>
    <row customHeight="1" ht="117">
      <c r="A14" s="852" t="s">
        <v>1864</v>
      </c>
      <c r="B14" s="852"/>
      <c r="C14" s="852" t="s">
        <v>1865</v>
      </c>
      <c r="D14" s="852"/>
      <c r="E14" s="852"/>
      <c r="F14" s="993"/>
      <c r="G14" s="993"/>
      <c r="H14" s="993"/>
    </row>
    <row customHeight="1" ht="117">
      <c r="A15" s="852" t="s">
        <v>1866</v>
      </c>
      <c r="B15" s="852"/>
      <c r="C15" s="852" t="s">
        <v>1867</v>
      </c>
      <c r="D15" s="852"/>
      <c r="E15" s="852"/>
      <c r="F15" s="993"/>
      <c r="G15" s="993"/>
      <c r="H15" s="993"/>
    </row>
    <row customHeight="1" ht="63">
      <c r="A16" s="852" t="s">
        <v>1868</v>
      </c>
      <c r="B16" s="852"/>
      <c r="C16" s="852" t="s">
        <v>1869</v>
      </c>
      <c r="D16" s="852"/>
      <c r="E16" s="852"/>
      <c r="F16" s="993"/>
      <c r="G16" s="993"/>
      <c r="H16" s="993"/>
    </row>
    <row customHeight="1" ht="54">
      <c r="A17" s="852" t="s">
        <v>1870</v>
      </c>
      <c r="B17" s="852"/>
      <c r="C17" s="991" t="s">
        <v>1871</v>
      </c>
      <c r="D17" s="852"/>
      <c r="E17" s="852"/>
      <c r="F17" s="993"/>
      <c r="G17" s="993"/>
      <c r="H17" s="993"/>
    </row>
    <row customHeight="1" ht="27">
      <c r="A18" s="852" t="s">
        <v>1872</v>
      </c>
      <c r="B18" s="852"/>
      <c r="C18" s="991" t="s">
        <v>1873</v>
      </c>
      <c r="D18" s="852"/>
      <c r="E18" s="852"/>
      <c r="F18" s="993"/>
      <c r="G18" s="993"/>
      <c r="H18" s="993"/>
    </row>
    <row customHeight="1" ht="54">
      <c r="A19" s="852" t="s">
        <v>1874</v>
      </c>
      <c r="B19" s="852"/>
      <c r="C19" s="991" t="s">
        <v>1875</v>
      </c>
      <c r="D19" s="852"/>
      <c r="E19" s="852"/>
      <c r="F19" s="993"/>
      <c r="G19" s="993"/>
      <c r="H19" s="993"/>
    </row>
    <row customHeight="1" ht="36">
      <c r="A20" s="852" t="s">
        <v>1876</v>
      </c>
      <c r="B20" s="852"/>
      <c r="C20" s="991" t="s">
        <v>1877</v>
      </c>
      <c r="D20" s="852"/>
      <c r="E20" s="852"/>
      <c r="F20" s="993"/>
      <c r="G20" s="993"/>
      <c r="H20" s="993"/>
    </row>
    <row customHeight="1" ht="36">
      <c r="A21" s="852" t="s">
        <v>1878</v>
      </c>
      <c r="B21" s="852"/>
      <c r="C21" s="991" t="s">
        <v>1879</v>
      </c>
      <c r="D21" s="852"/>
      <c r="E21" s="852"/>
      <c r="F21" s="993"/>
      <c r="G21" s="993"/>
      <c r="H21" s="993"/>
    </row>
    <row customHeight="1" ht="27">
      <c r="A22" s="852" t="s">
        <v>1880</v>
      </c>
      <c r="B22" s="852"/>
      <c r="C22" s="991" t="s">
        <v>1881</v>
      </c>
      <c r="D22" s="852"/>
      <c r="E22" s="852"/>
      <c r="F22" s="993"/>
      <c r="G22" s="993"/>
      <c r="H22" s="993"/>
    </row>
    <row customHeight="1" ht="36">
      <c r="A23" s="852" t="s">
        <v>1882</v>
      </c>
      <c r="B23" s="852"/>
      <c r="C23" s="991" t="s">
        <v>1883</v>
      </c>
      <c r="D23" s="852"/>
      <c r="E23" s="852"/>
      <c r="F23" s="993"/>
      <c r="G23" s="993"/>
      <c r="H23" s="993"/>
    </row>
    <row customHeight="1" ht="28.5">
      <c r="A24" s="852" t="s">
        <v>1884</v>
      </c>
      <c r="B24" s="852"/>
      <c r="C24" s="991" t="s">
        <v>1885</v>
      </c>
      <c r="D24" s="852"/>
      <c r="E24" s="852"/>
      <c r="F24" s="993"/>
      <c r="G24" s="993"/>
      <c r="H24" s="993"/>
    </row>
    <row customHeight="1" ht="36">
      <c r="A25" s="852" t="s">
        <v>1886</v>
      </c>
      <c r="B25" s="852"/>
      <c r="C25" s="991" t="s">
        <v>1887</v>
      </c>
      <c r="D25" s="852"/>
      <c r="E25" s="852"/>
      <c r="F25" s="993"/>
      <c r="G25" s="993"/>
      <c r="H25" s="993"/>
    </row>
    <row customHeight="1" ht="27">
      <c r="A26" s="852" t="s">
        <v>1888</v>
      </c>
      <c r="B26" s="852"/>
      <c r="C26" s="991" t="s">
        <v>1889</v>
      </c>
      <c r="D26" s="852"/>
      <c r="E26" s="852"/>
      <c r="F26" s="993"/>
      <c r="G26" s="993"/>
      <c r="H26" s="993"/>
    </row>
    <row customHeight="1" ht="36">
      <c r="A27" s="852" t="s">
        <v>1890</v>
      </c>
      <c r="B27" s="852"/>
      <c r="C27" s="991" t="s">
        <v>1891</v>
      </c>
      <c r="D27" s="852"/>
      <c r="E27" s="852"/>
      <c r="F27" s="993"/>
      <c r="G27" s="993"/>
      <c r="H27" s="993"/>
    </row>
    <row customHeight="1" ht="28.5">
      <c r="A28" s="852" t="s">
        <v>1892</v>
      </c>
      <c r="B28" s="852"/>
      <c r="C28" s="991" t="s">
        <v>1893</v>
      </c>
      <c r="D28" s="852"/>
      <c r="E28" s="852"/>
      <c r="F28" s="993"/>
      <c r="G28" s="993"/>
      <c r="H28" s="993"/>
    </row>
    <row customHeight="1" ht="126">
      <c r="A29" s="852" t="s">
        <v>1894</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1896</v>
      </c>
    </row>
    <row customHeight="1" ht="36">
      <c r="A30" s="852" t="s">
        <v>1897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1903</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7FCBB3-19C9-BB51-6DEA-81D05E99612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688" width="9.140625"/>
    <col min="3" max="7" style="6732" width="8.00390625" customWidth="1"/>
    <col min="8" max="12" style="6732" width="8.57421875" customWidth="1"/>
    <col min="13" max="14" style="6732" width="27.7109375" customWidth="1"/>
    <col min="15" max="19" style="6732" width="5.140625" customWidth="1"/>
    <col min="20" max="24" style="6732" width="27.7109375" customWidth="1"/>
    <col min="25" max="25" style="6733" width="1.8515625" customWidth="1"/>
    <col min="26" max="26" style="6688" width="27.7109375" customWidth="1"/>
    <col min="27" max="27" style="6734" width="27.7109375" customWidth="1"/>
    <col min="28" max="29" style="6688" width="27.7109375" customWidth="1"/>
    <col min="30" max="30" style="6688" width="3.8515625" customWidth="1"/>
    <col min="31" max="34" style="6688" width="9.140625"/>
  </cols>
  <sheetData>
    <row s="6690" customFormat="1" customHeight="1" ht="18">
      <c r="A1" s="904"/>
      <c r="B1" s="904"/>
      <c r="C1" s="904" t="s">
        <v>1904</v>
      </c>
      <c r="D1" s="904"/>
      <c r="E1" s="904"/>
      <c r="F1" s="904"/>
      <c r="G1" s="904"/>
      <c r="H1" s="904" t="s">
        <v>1905</v>
      </c>
      <c r="I1" s="904"/>
      <c r="J1" s="904"/>
      <c r="K1" s="904"/>
      <c r="L1" s="904"/>
      <c r="M1" s="904" t="s">
        <v>1906</v>
      </c>
      <c r="N1" s="904" t="s">
        <v>1907</v>
      </c>
      <c r="O1" s="2424" t="s">
        <v>1908</v>
      </c>
      <c r="P1" s="2424"/>
      <c r="Q1" s="2424"/>
      <c r="R1" s="2424"/>
      <c r="S1" s="2424"/>
      <c r="T1" s="2424" t="s">
        <v>1906</v>
      </c>
      <c r="U1" s="2424"/>
      <c r="V1" s="2424"/>
      <c r="W1" s="2424"/>
      <c r="X1" s="2424"/>
      <c r="Y1" s="1006"/>
      <c r="Z1" s="2424" t="s">
        <v>1909</v>
      </c>
      <c r="AA1" s="2424"/>
      <c r="AB1" s="2424"/>
      <c r="AC1" s="2424"/>
      <c r="AD1" s="2424"/>
    </row>
    <row customHeight="1" ht="18">
      <c r="A2" s="852"/>
      <c r="B2" s="852"/>
      <c r="C2" s="847" t="s">
        <v>708</v>
      </c>
      <c r="D2" s="847" t="s">
        <v>754</v>
      </c>
      <c r="E2" s="847" t="s">
        <v>806</v>
      </c>
      <c r="F2" s="847" t="s">
        <v>792</v>
      </c>
      <c r="G2" s="847" t="s">
        <v>1610</v>
      </c>
      <c r="H2" s="849"/>
      <c r="I2" s="849"/>
      <c r="J2" s="849"/>
      <c r="K2" s="849"/>
      <c r="L2" s="849"/>
      <c r="M2" s="849"/>
      <c r="N2" s="849"/>
      <c r="O2" s="847" t="s">
        <v>708</v>
      </c>
      <c r="P2" s="847" t="s">
        <v>754</v>
      </c>
      <c r="Q2" s="847" t="s">
        <v>792</v>
      </c>
      <c r="R2" s="847" t="s">
        <v>806</v>
      </c>
      <c r="S2" s="847" t="s">
        <v>1610</v>
      </c>
      <c r="T2" s="847" t="s">
        <v>708</v>
      </c>
      <c r="U2" s="847" t="s">
        <v>754</v>
      </c>
      <c r="V2" s="847" t="s">
        <v>792</v>
      </c>
      <c r="W2" s="847" t="s">
        <v>806</v>
      </c>
      <c r="X2" s="847" t="s">
        <v>1610</v>
      </c>
      <c r="Y2" s="847"/>
      <c r="Z2" s="847" t="s">
        <v>708</v>
      </c>
      <c r="AA2" s="856" t="s">
        <v>754</v>
      </c>
      <c r="AB2" s="847" t="s">
        <v>792</v>
      </c>
      <c r="AC2" s="847" t="s">
        <v>806</v>
      </c>
      <c r="AD2" s="847" t="s">
        <v>1610</v>
      </c>
    </row>
    <row customHeight="1" ht="162">
      <c r="A3" s="851" t="s">
        <v>22</v>
      </c>
      <c r="B3" s="851"/>
      <c r="C3" s="2428" t="s">
        <v>1910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1911</v>
      </c>
      <c r="AA3" s="849" t="s">
        <v>1912</v>
      </c>
      <c r="AB3" s="852" t="s">
        <v>1913</v>
      </c>
      <c r="AC3" s="852" t="s">
        <v>1914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1643</v>
      </c>
      <c r="F11" s="2431" t="s">
        <v>1915</v>
      </c>
      <c r="G11" s="2431"/>
      <c r="H11" s="904" t="s">
        <v>1916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1917</v>
      </c>
      <c r="U11" s="849" t="s">
        <v>1918</v>
      </c>
      <c r="V11" s="849"/>
      <c r="W11" s="849"/>
      <c r="X11" s="849"/>
      <c r="Y11" s="1007"/>
      <c r="Z11" s="852" t="s">
        <v>1919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1921</v>
      </c>
      <c r="U12" s="849" t="s">
        <v>1922</v>
      </c>
      <c r="V12" s="849"/>
      <c r="W12" s="849"/>
      <c r="X12" s="849"/>
      <c r="Y12" s="1007"/>
      <c r="Z12" s="852" t="s">
        <v>1923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1925</v>
      </c>
      <c r="U13" s="850" t="s">
        <v>1926</v>
      </c>
      <c r="V13" s="850"/>
      <c r="W13" s="850"/>
      <c r="X13" s="849"/>
      <c r="Y13" s="1007"/>
      <c r="Z13" s="852" t="s">
        <v>1927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1929</v>
      </c>
      <c r="AA14" s="855" t="s">
        <v>1929</v>
      </c>
      <c r="AB14" s="852"/>
      <c r="AC14" s="852"/>
      <c r="AD14" s="852"/>
    </row>
    <row customHeight="1" ht="108">
      <c r="A15" s="2425"/>
      <c r="B15" s="905">
        <v>5</v>
      </c>
      <c r="C15" s="2432"/>
      <c r="D15" s="2432"/>
      <c r="E15" s="2432"/>
      <c r="F15" s="2432"/>
      <c r="G15" s="2432"/>
      <c r="H15" s="2426" t="s">
        <v>1930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1916</v>
      </c>
      <c r="D18" s="974" t="s">
        <v>1916</v>
      </c>
      <c r="E18" s="849" t="s">
        <v>1916</v>
      </c>
      <c r="F18" s="849" t="s">
        <v>1916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1933</v>
      </c>
      <c r="U18" s="852" t="s">
        <v>1934</v>
      </c>
      <c r="V18" s="852" t="s">
        <v>1935</v>
      </c>
      <c r="W18" s="852" t="s">
        <v>1936</v>
      </c>
      <c r="X18" s="849"/>
      <c r="Y18" s="1007"/>
      <c r="Z18" s="852" t="s">
        <v>1937</v>
      </c>
      <c r="AA18" s="855" t="s">
        <v>1938</v>
      </c>
      <c r="AB18" s="855" t="s">
        <v>1938</v>
      </c>
      <c r="AC18" s="855" t="s">
        <v>1938</v>
      </c>
      <c r="AD18" s="852"/>
    </row>
    <row customHeight="1" ht="36">
      <c r="A19" s="851"/>
      <c r="B19" s="905">
        <v>2</v>
      </c>
      <c r="C19" s="849" t="s">
        <v>1920</v>
      </c>
      <c r="D19" s="974" t="s">
        <v>1920</v>
      </c>
      <c r="E19" s="849" t="s">
        <v>1920</v>
      </c>
      <c r="F19" s="849" t="s">
        <v>1920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1939</v>
      </c>
      <c r="U19" s="852" t="s">
        <v>1940</v>
      </c>
      <c r="V19" s="852" t="s">
        <v>1941</v>
      </c>
      <c r="W19" s="852" t="s">
        <v>1942</v>
      </c>
      <c r="X19" s="849"/>
      <c r="Y19" s="1007"/>
      <c r="Z19" s="852" t="s">
        <v>1943</v>
      </c>
      <c r="AA19" s="855" t="s">
        <v>1943</v>
      </c>
      <c r="AB19" s="855" t="s">
        <v>1943</v>
      </c>
      <c r="AC19" s="855" t="s">
        <v>1943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1944</v>
      </c>
      <c r="U20" s="852" t="s">
        <v>1945</v>
      </c>
      <c r="V20" s="852" t="s">
        <v>1946</v>
      </c>
      <c r="W20" s="852" t="s">
        <v>1947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1948</v>
      </c>
      <c r="U21" s="852"/>
      <c r="V21" s="852"/>
      <c r="W21" s="852"/>
      <c r="X21" s="849"/>
      <c r="Y21" s="1007"/>
      <c r="Z21" s="852" t="s">
        <v>1949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1953</v>
      </c>
      <c r="U25" s="852" t="s">
        <v>1953</v>
      </c>
      <c r="V25" s="852" t="s">
        <v>1953</v>
      </c>
      <c r="W25" s="852" t="s">
        <v>1953</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1954</v>
      </c>
      <c r="R26" s="964" t="s">
        <v>618</v>
      </c>
      <c r="S26" s="964"/>
      <c r="T26" s="971" t="s">
        <v>1955</v>
      </c>
      <c r="U26" s="971" t="s">
        <v>1955</v>
      </c>
      <c r="V26" s="971" t="s">
        <v>1955</v>
      </c>
      <c r="W26" s="971" t="s">
        <v>1955</v>
      </c>
      <c r="X26" s="849"/>
      <c r="Y26" s="1007"/>
      <c r="Z26" s="852"/>
      <c r="AA26" s="855"/>
      <c r="AB26" s="852"/>
      <c r="AC26" s="852"/>
      <c r="AD26" s="852"/>
    </row>
    <row customHeight="1" ht="18">
      <c r="A27" s="851"/>
      <c r="B27" s="905">
        <v>10</v>
      </c>
      <c r="C27" s="849" t="s">
        <v>1956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1957</v>
      </c>
      <c r="R27" s="964" t="s">
        <v>620</v>
      </c>
      <c r="S27" s="964"/>
      <c r="T27" s="971" t="s">
        <v>1958</v>
      </c>
      <c r="U27" s="971" t="s">
        <v>1958</v>
      </c>
      <c r="V27" s="971" t="s">
        <v>1958</v>
      </c>
      <c r="W27" s="971" t="s">
        <v>1958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1959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1960</v>
      </c>
      <c r="U29" s="852" t="s">
        <v>1960</v>
      </c>
      <c r="V29" s="852"/>
      <c r="W29" s="852" t="s">
        <v>1960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1961</v>
      </c>
      <c r="U30" s="852" t="s">
        <v>1961</v>
      </c>
      <c r="V30" s="852" t="s">
        <v>1961</v>
      </c>
      <c r="W30" s="852" t="s">
        <v>1961</v>
      </c>
      <c r="X30" s="849"/>
      <c r="Y30" s="1007"/>
      <c r="Z30" s="852"/>
      <c r="AA30" s="855" t="s">
        <v>1962</v>
      </c>
      <c r="AB30" s="855" t="s">
        <v>1962</v>
      </c>
      <c r="AC30" s="855" t="s">
        <v>1962</v>
      </c>
      <c r="AD30" s="852"/>
    </row>
    <row customHeight="1" ht="18">
      <c r="A31" s="851"/>
      <c r="B31" s="905">
        <v>14</v>
      </c>
      <c r="C31" s="849" t="s">
        <v>1963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1964</v>
      </c>
      <c r="P31" s="964" t="s">
        <v>631</v>
      </c>
      <c r="Q31" s="964" t="s">
        <v>1964</v>
      </c>
      <c r="R31" s="964" t="s">
        <v>631</v>
      </c>
      <c r="S31" s="964"/>
      <c r="T31" s="972" t="s">
        <v>1965</v>
      </c>
      <c r="U31" s="852" t="s">
        <v>1965</v>
      </c>
      <c r="V31" s="852" t="s">
        <v>1965</v>
      </c>
      <c r="W31" s="852" t="s">
        <v>1965</v>
      </c>
      <c r="X31" s="849"/>
      <c r="Y31" s="1007"/>
      <c r="Z31" s="852"/>
      <c r="AA31" s="855"/>
      <c r="AB31" s="855"/>
      <c r="AC31" s="855"/>
      <c r="AD31" s="852"/>
    </row>
    <row customHeight="1" ht="36">
      <c r="A32" s="851"/>
      <c r="B32" s="905">
        <v>15</v>
      </c>
      <c r="C32" s="849" t="s">
        <v>1966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1967</v>
      </c>
      <c r="P32" s="964" t="s">
        <v>633</v>
      </c>
      <c r="Q32" s="964" t="s">
        <v>1967</v>
      </c>
      <c r="R32" s="964" t="s">
        <v>633</v>
      </c>
      <c r="S32" s="964"/>
      <c r="T32" s="973" t="s">
        <v>1968</v>
      </c>
      <c r="U32" s="852" t="s">
        <v>1968</v>
      </c>
      <c r="V32" s="852" t="s">
        <v>1968</v>
      </c>
      <c r="W32" s="852" t="s">
        <v>1968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1969</v>
      </c>
      <c r="U33" s="852" t="s">
        <v>1969</v>
      </c>
      <c r="V33" s="852" t="s">
        <v>1969</v>
      </c>
      <c r="W33" s="852" t="s">
        <v>1970</v>
      </c>
      <c r="X33" s="849"/>
      <c r="Y33" s="1007"/>
      <c r="Z33" s="852"/>
      <c r="AA33" s="855" t="s">
        <v>1971</v>
      </c>
      <c r="AB33" s="855" t="s">
        <v>1971</v>
      </c>
      <c r="AC33" s="855" t="s">
        <v>1971</v>
      </c>
      <c r="AD33" s="852"/>
    </row>
    <row customHeight="1" ht="27">
      <c r="A34" s="851"/>
      <c r="B34" s="905">
        <v>17</v>
      </c>
      <c r="C34" s="849" t="s">
        <v>1972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1973</v>
      </c>
      <c r="P34" s="964" t="s">
        <v>1954</v>
      </c>
      <c r="Q34" s="964" t="s">
        <v>1973</v>
      </c>
      <c r="R34" s="964" t="s">
        <v>1954</v>
      </c>
      <c r="S34" s="964"/>
      <c r="T34" s="973" t="s">
        <v>1974</v>
      </c>
      <c r="U34" s="852" t="s">
        <v>1974</v>
      </c>
      <c r="V34" s="852" t="s">
        <v>1974</v>
      </c>
      <c r="W34" s="852" t="s">
        <v>1975</v>
      </c>
      <c r="X34" s="849"/>
      <c r="Y34" s="1007"/>
      <c r="Z34" s="852"/>
      <c r="AA34" s="855"/>
      <c r="AB34" s="852"/>
      <c r="AC34" s="852"/>
      <c r="AD34" s="852"/>
    </row>
    <row customHeight="1" ht="45">
      <c r="A35" s="851"/>
      <c r="B35" s="905">
        <v>18</v>
      </c>
      <c r="C35" s="849" t="s">
        <v>1976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1977</v>
      </c>
      <c r="P35" s="964" t="s">
        <v>1957</v>
      </c>
      <c r="Q35" s="964" t="s">
        <v>1977</v>
      </c>
      <c r="R35" s="964" t="s">
        <v>1957</v>
      </c>
      <c r="S35" s="964"/>
      <c r="T35" s="971" t="s">
        <v>1978</v>
      </c>
      <c r="U35" s="852" t="s">
        <v>1978</v>
      </c>
      <c r="V35" s="852" t="s">
        <v>1978</v>
      </c>
      <c r="W35" s="852" t="s">
        <v>1978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1979</v>
      </c>
      <c r="U36" s="852" t="s">
        <v>1979</v>
      </c>
      <c r="V36" s="852" t="s">
        <v>1979</v>
      </c>
      <c r="W36" s="852" t="s">
        <v>1979</v>
      </c>
      <c r="X36" s="849"/>
      <c r="Y36" s="1007"/>
      <c r="Z36" s="852"/>
      <c r="AA36" s="855"/>
      <c r="AB36" s="852"/>
      <c r="AC36" s="852"/>
      <c r="AD36" s="852"/>
    </row>
    <row customHeight="1" ht="18">
      <c r="A37" s="851"/>
      <c r="B37" s="905">
        <v>20</v>
      </c>
      <c r="C37" s="849" t="s">
        <v>1980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1981</v>
      </c>
      <c r="P37" s="964" t="s">
        <v>1964</v>
      </c>
      <c r="Q37" s="964" t="s">
        <v>1981</v>
      </c>
      <c r="R37" s="964" t="s">
        <v>1964</v>
      </c>
      <c r="S37" s="964"/>
      <c r="T37" s="971" t="s">
        <v>1982</v>
      </c>
      <c r="U37" s="852" t="s">
        <v>1982</v>
      </c>
      <c r="V37" s="852" t="s">
        <v>1982</v>
      </c>
      <c r="W37" s="852" t="s">
        <v>1982</v>
      </c>
      <c r="X37" s="849"/>
      <c r="Y37" s="1007"/>
      <c r="Z37" s="852"/>
      <c r="AA37" s="855"/>
      <c r="AB37" s="852"/>
      <c r="AC37" s="852"/>
      <c r="AD37" s="852"/>
    </row>
    <row customHeight="1" ht="18">
      <c r="A38" s="851"/>
      <c r="B38" s="905">
        <v>21</v>
      </c>
      <c r="C38" s="849" t="s">
        <v>1983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1984</v>
      </c>
      <c r="P38" s="964" t="s">
        <v>1967</v>
      </c>
      <c r="Q38" s="964" t="s">
        <v>1984</v>
      </c>
      <c r="R38" s="964" t="s">
        <v>1967</v>
      </c>
      <c r="S38" s="964"/>
      <c r="T38" s="971" t="s">
        <v>1985</v>
      </c>
      <c r="U38" s="852" t="s">
        <v>1985</v>
      </c>
      <c r="V38" s="852" t="s">
        <v>1985</v>
      </c>
      <c r="W38" s="852" t="s">
        <v>1985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1986</v>
      </c>
      <c r="U39" s="852" t="s">
        <v>1987</v>
      </c>
      <c r="V39" s="852" t="s">
        <v>1988</v>
      </c>
      <c r="W39" s="852" t="s">
        <v>1989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1990</v>
      </c>
      <c r="P40" s="964" t="s">
        <v>641</v>
      </c>
      <c r="Q40" s="964" t="s">
        <v>1990</v>
      </c>
      <c r="R40" s="964" t="s">
        <v>641</v>
      </c>
      <c r="S40" s="964"/>
      <c r="T40" s="849" t="s">
        <v>1991</v>
      </c>
      <c r="U40" s="849" t="s">
        <v>1991</v>
      </c>
      <c r="V40" s="849" t="s">
        <v>1991</v>
      </c>
      <c r="W40" s="849" t="s">
        <v>1991</v>
      </c>
      <c r="X40" s="849"/>
      <c r="Y40" s="1007"/>
      <c r="Z40" s="852" t="s">
        <v>1992</v>
      </c>
      <c r="AA40" s="855" t="s">
        <v>1992</v>
      </c>
      <c r="AB40" s="855" t="s">
        <v>1992</v>
      </c>
      <c r="AC40" s="855" t="s">
        <v>1992</v>
      </c>
      <c r="AD40" s="852"/>
    </row>
    <row customHeight="1" ht="27">
      <c r="A41" s="851"/>
      <c r="B41" s="905">
        <v>24</v>
      </c>
      <c r="C41" s="849" t="s">
        <v>1993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1994</v>
      </c>
      <c r="P41" s="964" t="s">
        <v>1981</v>
      </c>
      <c r="Q41" s="964" t="s">
        <v>1994</v>
      </c>
      <c r="R41" s="964" t="s">
        <v>1981</v>
      </c>
      <c r="S41" s="964"/>
      <c r="T41" s="849" t="s">
        <v>1995</v>
      </c>
      <c r="U41" s="849" t="s">
        <v>1995</v>
      </c>
      <c r="V41" s="849" t="s">
        <v>1995</v>
      </c>
      <c r="W41" s="849" t="s">
        <v>1995</v>
      </c>
      <c r="X41" s="849"/>
      <c r="Y41" s="1007"/>
      <c r="Z41" s="852" t="s">
        <v>1996</v>
      </c>
      <c r="AA41" s="852" t="s">
        <v>1996</v>
      </c>
      <c r="AB41" s="852" t="s">
        <v>1996</v>
      </c>
      <c r="AC41" s="852" t="s">
        <v>1996</v>
      </c>
      <c r="AD41" s="852"/>
    </row>
    <row customHeight="1" ht="27">
      <c r="A42" s="851"/>
      <c r="B42" s="905">
        <v>25</v>
      </c>
      <c r="C42" s="849" t="s">
        <v>1997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1998</v>
      </c>
      <c r="P42" s="964" t="s">
        <v>1984</v>
      </c>
      <c r="Q42" s="964" t="s">
        <v>1998</v>
      </c>
      <c r="R42" s="964" t="s">
        <v>1984</v>
      </c>
      <c r="S42" s="964"/>
      <c r="T42" s="849" t="s">
        <v>1999</v>
      </c>
      <c r="U42" s="849" t="s">
        <v>1999</v>
      </c>
      <c r="V42" s="849" t="s">
        <v>1999</v>
      </c>
      <c r="W42" s="849" t="s">
        <v>1999</v>
      </c>
      <c r="X42" s="849"/>
      <c r="Y42" s="1007"/>
      <c r="Z42" s="852" t="s">
        <v>2000</v>
      </c>
      <c r="AA42" s="852" t="s">
        <v>2000</v>
      </c>
      <c r="AB42" s="852" t="s">
        <v>2000</v>
      </c>
      <c r="AC42" s="852" t="s">
        <v>2000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2001</v>
      </c>
      <c r="P43" s="964" t="s">
        <v>645</v>
      </c>
      <c r="Q43" s="964" t="s">
        <v>2001</v>
      </c>
      <c r="R43" s="964" t="s">
        <v>645</v>
      </c>
      <c r="S43" s="964"/>
      <c r="T43" s="849" t="s">
        <v>2002</v>
      </c>
      <c r="U43" s="849" t="s">
        <v>2002</v>
      </c>
      <c r="V43" s="849" t="s">
        <v>2002</v>
      </c>
      <c r="W43" s="849" t="s">
        <v>2002</v>
      </c>
      <c r="X43" s="849"/>
      <c r="Y43" s="1007"/>
      <c r="Z43" s="852" t="s">
        <v>2003</v>
      </c>
      <c r="AA43" s="852" t="s">
        <v>2003</v>
      </c>
      <c r="AB43" s="852" t="s">
        <v>2003</v>
      </c>
      <c r="AC43" s="852" t="s">
        <v>2003</v>
      </c>
      <c r="AD43" s="852"/>
    </row>
    <row customHeight="1" ht="27">
      <c r="A44" s="851"/>
      <c r="B44" s="905">
        <v>27</v>
      </c>
      <c r="C44" s="849" t="s">
        <v>2004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2005</v>
      </c>
      <c r="P44" s="964" t="s">
        <v>2006</v>
      </c>
      <c r="Q44" s="964" t="s">
        <v>2005</v>
      </c>
      <c r="R44" s="964" t="s">
        <v>2006</v>
      </c>
      <c r="S44" s="964"/>
      <c r="T44" s="849" t="s">
        <v>1995</v>
      </c>
      <c r="U44" s="849" t="s">
        <v>1995</v>
      </c>
      <c r="V44" s="849" t="s">
        <v>1995</v>
      </c>
      <c r="W44" s="849" t="s">
        <v>1995</v>
      </c>
      <c r="X44" s="849"/>
      <c r="Y44" s="1007"/>
      <c r="Z44" s="852" t="s">
        <v>2007</v>
      </c>
      <c r="AA44" s="852" t="s">
        <v>2007</v>
      </c>
      <c r="AB44" s="852" t="s">
        <v>2007</v>
      </c>
      <c r="AC44" s="852" t="s">
        <v>2007</v>
      </c>
      <c r="AD44" s="852"/>
    </row>
    <row customHeight="1" ht="27">
      <c r="A45" s="851"/>
      <c r="B45" s="905">
        <v>28</v>
      </c>
      <c r="C45" s="849" t="s">
        <v>2008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2009</v>
      </c>
      <c r="P45" s="964" t="s">
        <v>2010</v>
      </c>
      <c r="Q45" s="964" t="s">
        <v>2009</v>
      </c>
      <c r="R45" s="964" t="s">
        <v>2010</v>
      </c>
      <c r="S45" s="964"/>
      <c r="T45" s="849" t="s">
        <v>1999</v>
      </c>
      <c r="U45" s="849" t="s">
        <v>1999</v>
      </c>
      <c r="V45" s="849" t="s">
        <v>1999</v>
      </c>
      <c r="W45" s="849" t="s">
        <v>1999</v>
      </c>
      <c r="X45" s="849"/>
      <c r="Y45" s="1007"/>
      <c r="Z45" s="852" t="s">
        <v>2011</v>
      </c>
      <c r="AA45" s="852" t="s">
        <v>2011</v>
      </c>
      <c r="AB45" s="852" t="s">
        <v>2011</v>
      </c>
      <c r="AC45" s="852" t="s">
        <v>2011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2012</v>
      </c>
      <c r="P46" s="964" t="s">
        <v>1990</v>
      </c>
      <c r="Q46" s="964" t="s">
        <v>2012</v>
      </c>
      <c r="R46" s="964" t="s">
        <v>1990</v>
      </c>
      <c r="S46" s="964"/>
      <c r="T46" s="849" t="s">
        <v>2013</v>
      </c>
      <c r="U46" s="849" t="s">
        <v>2013</v>
      </c>
      <c r="V46" s="849" t="s">
        <v>2013</v>
      </c>
      <c r="W46" s="849" t="s">
        <v>2013</v>
      </c>
      <c r="X46" s="849"/>
      <c r="Y46" s="1007"/>
      <c r="Z46" s="852" t="s">
        <v>2014</v>
      </c>
      <c r="AA46" s="852" t="s">
        <v>2015</v>
      </c>
      <c r="AB46" s="852" t="s">
        <v>2015</v>
      </c>
      <c r="AC46" s="852" t="s">
        <v>2015</v>
      </c>
      <c r="AD46" s="852"/>
    </row>
    <row customHeight="1" ht="54">
      <c r="A47" s="851"/>
      <c r="B47" s="905">
        <v>30</v>
      </c>
      <c r="C47" s="849" t="s">
        <v>2016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2017</v>
      </c>
      <c r="P47" s="964" t="s">
        <v>1994</v>
      </c>
      <c r="Q47" s="964" t="s">
        <v>2017</v>
      </c>
      <c r="R47" s="964" t="s">
        <v>1994</v>
      </c>
      <c r="S47" s="964"/>
      <c r="T47" s="849" t="s">
        <v>2018</v>
      </c>
      <c r="U47" s="849" t="s">
        <v>2018</v>
      </c>
      <c r="V47" s="849" t="s">
        <v>2018</v>
      </c>
      <c r="W47" s="849" t="s">
        <v>2018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2001</v>
      </c>
      <c r="Q48" s="964" t="s">
        <v>2019</v>
      </c>
      <c r="R48" s="964" t="s">
        <v>2001</v>
      </c>
      <c r="S48" s="964"/>
      <c r="T48" s="849"/>
      <c r="U48" s="849" t="s">
        <v>2020</v>
      </c>
      <c r="V48" s="849" t="s">
        <v>2021</v>
      </c>
      <c r="W48" s="849" t="s">
        <v>2021</v>
      </c>
      <c r="X48" s="849"/>
      <c r="Y48" s="1007"/>
      <c r="Z48" s="852"/>
      <c r="AA48" s="855" t="s">
        <v>2015</v>
      </c>
      <c r="AB48" s="855" t="s">
        <v>2015</v>
      </c>
      <c r="AC48" s="855" t="s">
        <v>2015</v>
      </c>
      <c r="AD48" s="852"/>
    </row>
    <row customHeight="1" ht="54">
      <c r="A49" s="851"/>
      <c r="B49" s="905">
        <v>32</v>
      </c>
      <c r="C49" s="849" t="s">
        <v>2022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2005</v>
      </c>
      <c r="Q49" s="964" t="s">
        <v>2023</v>
      </c>
      <c r="R49" s="964" t="s">
        <v>2005</v>
      </c>
      <c r="S49" s="964"/>
      <c r="T49" s="849"/>
      <c r="U49" s="849" t="s">
        <v>2018</v>
      </c>
      <c r="V49" s="849" t="s">
        <v>2018</v>
      </c>
      <c r="W49" s="849" t="s">
        <v>2018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2019</v>
      </c>
      <c r="P50" s="964" t="s">
        <v>2012</v>
      </c>
      <c r="Q50" s="964" t="s">
        <v>2024</v>
      </c>
      <c r="R50" s="964" t="s">
        <v>2012</v>
      </c>
      <c r="S50" s="964"/>
      <c r="T50" s="849" t="s">
        <v>2025</v>
      </c>
      <c r="U50" s="849" t="s">
        <v>2026</v>
      </c>
      <c r="V50" s="849" t="s">
        <v>2027</v>
      </c>
      <c r="W50" s="849" t="s">
        <v>2028</v>
      </c>
      <c r="X50" s="849"/>
      <c r="Y50" s="1007"/>
      <c r="Z50" s="852" t="s">
        <v>2029</v>
      </c>
      <c r="AA50" s="855" t="s">
        <v>2030</v>
      </c>
      <c r="AB50" s="855" t="s">
        <v>2030</v>
      </c>
      <c r="AC50" s="855" t="s">
        <v>2030</v>
      </c>
      <c r="AD50" s="852"/>
    </row>
    <row customHeight="1" ht="27">
      <c r="A51" s="851"/>
      <c r="B51" s="905">
        <v>34</v>
      </c>
      <c r="C51" s="849" t="s">
        <v>2031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2032</v>
      </c>
      <c r="U51" s="849"/>
      <c r="V51" s="849"/>
      <c r="W51" s="849"/>
      <c r="X51" s="849"/>
      <c r="Y51" s="1007"/>
      <c r="Z51" s="852"/>
      <c r="AA51" s="855"/>
      <c r="AB51" s="855"/>
      <c r="AC51" s="855"/>
      <c r="AD51" s="852"/>
    </row>
    <row customHeight="1" ht="36">
      <c r="A52" s="851"/>
      <c r="B52" s="905">
        <v>35</v>
      </c>
      <c r="C52" s="849" t="s">
        <v>1924</v>
      </c>
      <c r="D52" s="974" t="s">
        <v>1924</v>
      </c>
      <c r="E52" s="849" t="s">
        <v>1924</v>
      </c>
      <c r="F52" s="849" t="s">
        <v>1924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2033</v>
      </c>
      <c r="U52" s="849" t="s">
        <v>2034</v>
      </c>
      <c r="V52" s="849" t="s">
        <v>2035</v>
      </c>
      <c r="W52" s="849" t="s">
        <v>2036</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2037</v>
      </c>
      <c r="U53" s="849" t="s">
        <v>2037</v>
      </c>
      <c r="V53" s="849" t="s">
        <v>2037</v>
      </c>
      <c r="W53" s="849" t="s">
        <v>2037</v>
      </c>
      <c r="X53" s="849"/>
      <c r="Y53" s="1007"/>
      <c r="Z53" s="852"/>
      <c r="AA53" s="855"/>
      <c r="AB53" s="852"/>
      <c r="AC53" s="852"/>
      <c r="AD53" s="852"/>
    </row>
    <row customHeight="1" ht="18">
      <c r="A54" s="851"/>
      <c r="B54" s="905">
        <v>37</v>
      </c>
      <c r="C54" s="849" t="s">
        <v>1930</v>
      </c>
      <c r="D54" s="974" t="s">
        <v>1930</v>
      </c>
      <c r="E54" s="849" t="s">
        <v>1930</v>
      </c>
      <c r="F54" s="849" t="s">
        <v>1930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2038</v>
      </c>
      <c r="U55" s="849" t="s">
        <v>2039</v>
      </c>
      <c r="V55" s="849" t="s">
        <v>2039</v>
      </c>
      <c r="W55" s="849" t="s">
        <v>2039</v>
      </c>
      <c r="X55" s="849"/>
      <c r="Y55" s="1007"/>
      <c r="Z55" s="852" t="s">
        <v>2040</v>
      </c>
      <c r="AA55" s="852" t="s">
        <v>2040</v>
      </c>
      <c r="AB55" s="852" t="s">
        <v>2040</v>
      </c>
      <c r="AC55" s="852" t="s">
        <v>2040</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1040</v>
      </c>
      <c r="P56" s="964" t="s">
        <v>656</v>
      </c>
      <c r="Q56" s="964" t="s">
        <v>656</v>
      </c>
      <c r="R56" s="964" t="s">
        <v>656</v>
      </c>
      <c r="S56" s="964"/>
      <c r="T56" s="849" t="s">
        <v>2041</v>
      </c>
      <c r="U56" s="849" t="s">
        <v>2042</v>
      </c>
      <c r="V56" s="849" t="s">
        <v>2042</v>
      </c>
      <c r="W56" s="849" t="s">
        <v>2042</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2043</v>
      </c>
      <c r="P57" s="964" t="s">
        <v>659</v>
      </c>
      <c r="Q57" s="964" t="s">
        <v>659</v>
      </c>
      <c r="R57" s="964" t="s">
        <v>659</v>
      </c>
      <c r="S57" s="964"/>
      <c r="T57" s="849" t="s">
        <v>2044</v>
      </c>
      <c r="U57" s="849" t="s">
        <v>2045</v>
      </c>
      <c r="V57" s="849" t="s">
        <v>2045</v>
      </c>
      <c r="W57" s="849" t="s">
        <v>2045</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2046</v>
      </c>
      <c r="U58" s="849" t="s">
        <v>2046</v>
      </c>
      <c r="V58" s="849" t="s">
        <v>2046</v>
      </c>
      <c r="W58" s="849" t="s">
        <v>2046</v>
      </c>
      <c r="X58" s="849"/>
      <c r="Y58" s="1007"/>
      <c r="Z58" s="852"/>
      <c r="AA58" s="855"/>
      <c r="AB58" s="852"/>
      <c r="AC58" s="852"/>
      <c r="AD58" s="852"/>
    </row>
    <row customHeight="1" ht="36">
      <c r="A59" s="851"/>
      <c r="B59" s="905">
        <v>42</v>
      </c>
      <c r="C59" s="849">
        <v>3</v>
      </c>
      <c r="D59" s="974" t="s">
        <v>2031</v>
      </c>
      <c r="E59" s="849" t="s">
        <v>2031</v>
      </c>
      <c r="F59" s="849" t="s">
        <v>2031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2047</v>
      </c>
      <c r="V59" s="849" t="s">
        <v>2048</v>
      </c>
      <c r="W59" s="849" t="s">
        <v>2049</v>
      </c>
      <c r="X59" s="849"/>
      <c r="Y59" s="1007"/>
      <c r="Z59" s="852"/>
      <c r="AA59" s="855"/>
      <c r="AB59" s="852"/>
      <c r="AC59" s="852"/>
      <c r="AD59" s="852"/>
    </row>
    <row customHeight="1" ht="81">
      <c r="A60" s="851"/>
      <c r="B60" s="905">
        <v>43</v>
      </c>
      <c r="C60" s="849" t="s">
        <v>2050</v>
      </c>
      <c r="D60" s="974" t="s">
        <v>2050</v>
      </c>
      <c r="E60" s="849" t="s">
        <v>2050</v>
      </c>
      <c r="F60" s="849" t="s">
        <v>2050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665</v>
      </c>
      <c r="U60" s="849" t="s">
        <v>665</v>
      </c>
      <c r="V60" s="849" t="s">
        <v>665</v>
      </c>
      <c r="W60" s="849" t="s">
        <v>665</v>
      </c>
      <c r="X60" s="849"/>
      <c r="Y60" s="1007"/>
      <c r="Z60" s="852" t="s">
        <v>2051</v>
      </c>
      <c r="AA60" s="855" t="s">
        <v>2052</v>
      </c>
      <c r="AB60" s="852" t="s">
        <v>2053</v>
      </c>
      <c r="AC60" s="852" t="s">
        <v>2052</v>
      </c>
      <c r="AD60" s="852"/>
    </row>
    <row customHeight="1" ht="9">
      <c r="A61" s="851"/>
      <c r="B61" s="905">
        <v>44</v>
      </c>
      <c r="C61" s="849"/>
      <c r="D61" s="974" t="s">
        <v>2054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2055</v>
      </c>
      <c r="V61" s="849"/>
      <c r="W61" s="849"/>
      <c r="X61" s="849"/>
      <c r="Y61" s="1007"/>
      <c r="Z61" s="852"/>
      <c r="AA61" s="855"/>
      <c r="AB61" s="852"/>
      <c r="AC61" s="852"/>
      <c r="AD61" s="852"/>
    </row>
    <row customHeight="1" ht="9">
      <c r="A62" s="851"/>
      <c r="B62" s="905">
        <v>45</v>
      </c>
      <c r="C62" s="849"/>
      <c r="D62" s="974" t="s">
        <v>2056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2057</v>
      </c>
      <c r="V62" s="849"/>
      <c r="W62" s="849"/>
      <c r="X62" s="849"/>
      <c r="Y62" s="1007"/>
      <c r="Z62" s="852"/>
      <c r="AA62" s="855"/>
      <c r="AB62" s="852"/>
      <c r="AC62" s="852"/>
      <c r="AD62" s="852"/>
    </row>
    <row customHeight="1" ht="18">
      <c r="A63" s="851"/>
      <c r="B63" s="905">
        <v>46</v>
      </c>
      <c r="C63" s="849"/>
      <c r="D63" s="974" t="s">
        <v>2058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2059</v>
      </c>
      <c r="V63" s="849"/>
      <c r="W63" s="849"/>
      <c r="X63" s="849"/>
      <c r="Y63" s="1007"/>
      <c r="Z63" s="852"/>
      <c r="AA63" s="855"/>
      <c r="AB63" s="852"/>
      <c r="AC63" s="852"/>
      <c r="AD63" s="852"/>
    </row>
    <row customHeight="1" ht="18">
      <c r="A64" s="851"/>
      <c r="B64" s="905">
        <v>47</v>
      </c>
      <c r="C64" s="849"/>
      <c r="D64" s="974" t="s">
        <v>2060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2061</v>
      </c>
      <c r="V64" s="849"/>
      <c r="W64" s="849"/>
      <c r="X64" s="849"/>
      <c r="Y64" s="1007"/>
      <c r="Z64" s="852"/>
      <c r="AA64" s="855" t="s">
        <v>2062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1972</v>
      </c>
      <c r="Q65" s="964"/>
      <c r="R65" s="964"/>
      <c r="S65" s="964"/>
      <c r="T65" s="849"/>
      <c r="U65" s="849" t="s">
        <v>2063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1976</v>
      </c>
      <c r="Q66" s="964"/>
      <c r="R66" s="964"/>
      <c r="S66" s="964"/>
      <c r="T66" s="849"/>
      <c r="U66" s="849" t="s">
        <v>2064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2065</v>
      </c>
      <c r="Q67" s="964"/>
      <c r="R67" s="964"/>
      <c r="S67" s="964"/>
      <c r="T67" s="849"/>
      <c r="U67" s="849" t="s">
        <v>2066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2067</v>
      </c>
      <c r="Q68" s="964"/>
      <c r="R68" s="964"/>
      <c r="S68" s="964"/>
      <c r="T68" s="849"/>
      <c r="U68" s="849" t="s">
        <v>2068</v>
      </c>
      <c r="V68" s="849"/>
      <c r="W68" s="849"/>
      <c r="X68" s="849"/>
      <c r="Y68" s="1007"/>
      <c r="Z68" s="852"/>
      <c r="AA68" s="855"/>
      <c r="AB68" s="852"/>
      <c r="AC68" s="852"/>
      <c r="AD68" s="852"/>
    </row>
    <row customHeight="1" ht="9">
      <c r="A69" s="851"/>
      <c r="B69" s="905">
        <v>52</v>
      </c>
      <c r="C69" s="849"/>
      <c r="D69" s="974" t="s">
        <v>2069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2070</v>
      </c>
      <c r="V69" s="849"/>
      <c r="W69" s="849"/>
      <c r="X69" s="849"/>
      <c r="Y69" s="1007"/>
      <c r="Z69" s="852"/>
      <c r="AA69" s="855"/>
      <c r="AB69" s="852"/>
      <c r="AC69" s="852"/>
      <c r="AD69" s="852"/>
    </row>
    <row customHeight="1" ht="27">
      <c r="A70" s="851"/>
      <c r="B70" s="905">
        <v>53</v>
      </c>
      <c r="C70" s="849"/>
      <c r="D70" s="974"/>
      <c r="E70" s="849" t="s">
        <v>2054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2071</v>
      </c>
      <c r="W70" s="849"/>
      <c r="X70" s="849"/>
      <c r="Y70" s="1007"/>
      <c r="Z70" s="852"/>
      <c r="AA70" s="855"/>
      <c r="AB70" s="852"/>
      <c r="AC70" s="852"/>
      <c r="AD70" s="852"/>
    </row>
    <row customHeight="1" ht="36">
      <c r="A71" s="851"/>
      <c r="B71" s="905">
        <v>54</v>
      </c>
      <c r="C71" s="849"/>
      <c r="D71" s="974"/>
      <c r="E71" s="849" t="s">
        <v>2056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2072</v>
      </c>
      <c r="W71" s="849"/>
      <c r="X71" s="849"/>
      <c r="Y71" s="1007"/>
      <c r="Z71" s="852"/>
      <c r="AA71" s="855"/>
      <c r="AB71" s="852"/>
      <c r="AC71" s="852"/>
      <c r="AD71" s="852"/>
    </row>
    <row customHeight="1" ht="27">
      <c r="A72" s="851"/>
      <c r="B72" s="905">
        <v>55</v>
      </c>
      <c r="C72" s="849"/>
      <c r="D72" s="974"/>
      <c r="E72" s="849" t="s">
        <v>2058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2073</v>
      </c>
      <c r="W72" s="849"/>
      <c r="X72" s="849"/>
      <c r="Y72" s="1007"/>
      <c r="Z72" s="852"/>
      <c r="AA72" s="855"/>
      <c r="AB72" s="852"/>
      <c r="AC72" s="852"/>
      <c r="AD72" s="852"/>
    </row>
    <row customHeight="1" ht="36">
      <c r="A73" s="851"/>
      <c r="B73" s="905">
        <v>56</v>
      </c>
      <c r="C73" s="849"/>
      <c r="D73" s="974"/>
      <c r="E73" s="849" t="s">
        <v>2060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2074</v>
      </c>
      <c r="W73" s="849"/>
      <c r="X73" s="849"/>
      <c r="Y73" s="1007"/>
      <c r="Z73" s="852"/>
      <c r="AA73" s="855"/>
      <c r="AB73" s="852"/>
      <c r="AC73" s="852"/>
      <c r="AD73" s="852"/>
    </row>
    <row customHeight="1" ht="18">
      <c r="A74" s="851"/>
      <c r="B74" s="905">
        <v>57</v>
      </c>
      <c r="C74" s="849"/>
      <c r="D74" s="974"/>
      <c r="E74" s="849" t="s">
        <v>2069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2075</v>
      </c>
      <c r="W74" s="849"/>
      <c r="X74" s="849"/>
      <c r="Y74" s="1007"/>
      <c r="Z74" s="852"/>
      <c r="AA74" s="855"/>
      <c r="AB74" s="852"/>
      <c r="AC74" s="852"/>
      <c r="AD74" s="852"/>
    </row>
    <row customHeight="1" ht="18">
      <c r="A75" s="851"/>
      <c r="B75" s="905">
        <v>58</v>
      </c>
      <c r="C75" s="849"/>
      <c r="D75" s="974"/>
      <c r="E75" s="849"/>
      <c r="F75" s="849" t="s">
        <v>2054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2076</v>
      </c>
      <c r="X75" s="849"/>
      <c r="Y75" s="1007"/>
      <c r="Z75" s="852"/>
      <c r="AA75" s="855"/>
      <c r="AB75" s="852"/>
      <c r="AC75" s="852"/>
      <c r="AD75" s="852"/>
    </row>
    <row customHeight="1" ht="36">
      <c r="A76" s="851"/>
      <c r="B76" s="905">
        <v>59</v>
      </c>
      <c r="C76" s="849"/>
      <c r="D76" s="974"/>
      <c r="E76" s="849"/>
      <c r="F76" s="849" t="s">
        <v>2056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2077</v>
      </c>
      <c r="X76" s="849"/>
      <c r="Y76" s="1007"/>
      <c r="Z76" s="852"/>
      <c r="AA76" s="855"/>
      <c r="AB76" s="852"/>
      <c r="AC76" s="852"/>
      <c r="AD76" s="852"/>
    </row>
    <row customHeight="1" ht="18">
      <c r="A77" s="851"/>
      <c r="B77" s="905">
        <v>60</v>
      </c>
      <c r="C77" s="849"/>
      <c r="D77" s="974"/>
      <c r="E77" s="849"/>
      <c r="F77" s="849" t="s">
        <v>2058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2078</v>
      </c>
      <c r="X77" s="849"/>
      <c r="Y77" s="1007"/>
      <c r="Z77" s="852"/>
      <c r="AA77" s="855"/>
      <c r="AB77" s="852"/>
      <c r="AC77" s="852"/>
      <c r="AD77" s="852"/>
    </row>
    <row customHeight="1" ht="72">
      <c r="A78" s="851"/>
      <c r="B78" s="905">
        <v>61</v>
      </c>
      <c r="C78" s="849" t="s">
        <v>2054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2079</v>
      </c>
      <c r="U78" s="849"/>
      <c r="V78" s="849"/>
      <c r="W78" s="849"/>
      <c r="X78" s="849"/>
      <c r="Y78" s="1007"/>
      <c r="Z78" s="852" t="s">
        <v>2080</v>
      </c>
      <c r="AA78" s="855"/>
      <c r="AB78" s="852"/>
      <c r="AC78" s="852"/>
      <c r="AD78" s="852"/>
    </row>
    <row customHeight="1" ht="36">
      <c r="A79" s="851"/>
      <c r="B79" s="905">
        <v>62</v>
      </c>
      <c r="C79" s="849" t="s">
        <v>2056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2081</v>
      </c>
      <c r="U79" s="849"/>
      <c r="V79" s="849"/>
      <c r="W79" s="849"/>
      <c r="X79" s="849"/>
      <c r="Y79" s="1007"/>
      <c r="Z79" s="852" t="s">
        <v>2082</v>
      </c>
      <c r="AA79" s="855"/>
      <c r="AB79" s="852"/>
      <c r="AC79" s="852"/>
      <c r="AD79" s="852"/>
    </row>
    <row customHeight="1" ht="45">
      <c r="A80" s="851"/>
      <c r="B80" s="905">
        <v>63</v>
      </c>
      <c r="C80" s="849" t="s">
        <v>2058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2083</v>
      </c>
      <c r="U80" s="849"/>
      <c r="V80" s="849"/>
      <c r="W80" s="849"/>
      <c r="X80" s="849"/>
      <c r="Y80" s="1007"/>
      <c r="Z80" s="852" t="s">
        <v>2084</v>
      </c>
      <c r="AA80" s="855"/>
      <c r="AB80" s="852"/>
      <c r="AC80" s="852"/>
      <c r="AD80" s="852"/>
    </row>
    <row customHeight="1" ht="36">
      <c r="A81" s="851"/>
      <c r="B81" s="905">
        <v>64</v>
      </c>
      <c r="C81" s="849" t="s">
        <v>2060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1963</v>
      </c>
      <c r="P81" s="964"/>
      <c r="Q81" s="964"/>
      <c r="R81" s="964"/>
      <c r="S81" s="964"/>
      <c r="T81" s="849" t="s">
        <v>2085</v>
      </c>
      <c r="U81" s="849"/>
      <c r="V81" s="849"/>
      <c r="W81" s="849"/>
      <c r="X81" s="849"/>
      <c r="Y81" s="1007"/>
      <c r="Z81" s="852" t="s">
        <v>2086</v>
      </c>
      <c r="AA81" s="855"/>
      <c r="AB81" s="852"/>
      <c r="AC81" s="852"/>
      <c r="AD81" s="852"/>
    </row>
    <row customHeight="1" ht="90">
      <c r="A82" s="851"/>
      <c r="B82" s="905">
        <v>65</v>
      </c>
      <c r="C82" s="849" t="s">
        <v>2069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2087</v>
      </c>
      <c r="U82" s="849"/>
      <c r="V82" s="849"/>
      <c r="W82" s="849"/>
      <c r="X82" s="849"/>
      <c r="Y82" s="1007"/>
      <c r="Z82" s="852" t="s">
        <v>2088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1972</v>
      </c>
      <c r="P83" s="964"/>
      <c r="Q83" s="964"/>
      <c r="R83" s="964"/>
      <c r="S83" s="964"/>
      <c r="T83" s="849" t="s">
        <v>2089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2090</v>
      </c>
      <c r="P84" s="964"/>
      <c r="Q84" s="964"/>
      <c r="R84" s="964"/>
      <c r="S84" s="964"/>
      <c r="T84" s="849" t="s">
        <v>2091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1976</v>
      </c>
      <c r="P85" s="964"/>
      <c r="Q85" s="964"/>
      <c r="R85" s="964"/>
      <c r="S85" s="964"/>
      <c r="T85" s="849" t="s">
        <v>2092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2093</v>
      </c>
      <c r="P86" s="964"/>
      <c r="Q86" s="964"/>
      <c r="R86" s="964"/>
      <c r="S86" s="964"/>
      <c r="T86" s="849" t="s">
        <v>2094</v>
      </c>
      <c r="U86" s="849"/>
      <c r="V86" s="849"/>
      <c r="W86" s="849"/>
      <c r="X86" s="849"/>
      <c r="Y86" s="1007"/>
      <c r="Z86" s="852"/>
      <c r="AA86" s="855"/>
      <c r="AB86" s="852"/>
      <c r="AC86" s="852"/>
      <c r="AD86" s="852"/>
    </row>
    <row customHeight="1" ht="36">
      <c r="A87" s="851"/>
      <c r="B87" s="905">
        <v>70</v>
      </c>
      <c r="C87" s="849" t="s">
        <v>2095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2096</v>
      </c>
      <c r="U87" s="849"/>
      <c r="V87" s="849"/>
      <c r="W87" s="849"/>
      <c r="X87" s="849"/>
      <c r="Y87" s="1007"/>
      <c r="Z87" s="852"/>
      <c r="AA87" s="855"/>
      <c r="AB87" s="852"/>
      <c r="AC87" s="852"/>
      <c r="AD87" s="852"/>
    </row>
    <row customHeight="1" ht="18">
      <c r="A88" s="851"/>
      <c r="B88" s="905">
        <v>71</v>
      </c>
      <c r="C88" s="849" t="s">
        <v>2097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2098</v>
      </c>
      <c r="U88" s="849"/>
      <c r="V88" s="849"/>
      <c r="W88" s="849"/>
      <c r="X88" s="849"/>
      <c r="Y88" s="1007"/>
      <c r="Z88" s="852"/>
      <c r="AA88" s="855"/>
      <c r="AB88" s="852"/>
      <c r="AC88" s="852"/>
      <c r="AD88" s="852"/>
    </row>
    <row customHeight="1" ht="18">
      <c r="A89" s="851"/>
      <c r="B89" s="905">
        <v>72</v>
      </c>
      <c r="C89" s="849" t="s">
        <v>2099</v>
      </c>
      <c r="D89" s="974" t="s">
        <v>2095</v>
      </c>
      <c r="E89" s="849" t="s">
        <v>2095</v>
      </c>
      <c r="F89" s="849" t="s">
        <v>2060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2100</v>
      </c>
      <c r="U89" s="849" t="s">
        <v>2100</v>
      </c>
      <c r="V89" s="849" t="s">
        <v>2100</v>
      </c>
      <c r="W89" s="849" t="s">
        <v>2100</v>
      </c>
      <c r="X89" s="849"/>
      <c r="Y89" s="1007"/>
      <c r="Z89" s="852"/>
      <c r="AA89" s="855"/>
      <c r="AB89" s="852"/>
      <c r="AC89" s="852"/>
      <c r="AD89" s="852"/>
    </row>
    <row customHeight="1" ht="27">
      <c r="A90" s="851"/>
      <c r="B90" s="905">
        <v>73</v>
      </c>
      <c r="C90" s="849" t="s">
        <v>2101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2102</v>
      </c>
      <c r="U90" s="849"/>
      <c r="V90" s="849"/>
      <c r="W90" s="849"/>
      <c r="X90" s="849"/>
      <c r="Y90" s="1007"/>
      <c r="Z90" s="852"/>
      <c r="AA90" s="855"/>
      <c r="AB90" s="852"/>
      <c r="AC90" s="852"/>
      <c r="AD90" s="852"/>
    </row>
    <row customHeight="1" ht="18">
      <c r="A91" s="851"/>
      <c r="B91" s="905">
        <v>74</v>
      </c>
      <c r="C91" s="849"/>
      <c r="D91" s="974" t="s">
        <v>2097</v>
      </c>
      <c r="E91" s="849" t="s">
        <v>2097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2103</v>
      </c>
      <c r="V91" s="849" t="s">
        <v>2103</v>
      </c>
      <c r="W91" s="849"/>
      <c r="X91" s="849"/>
      <c r="Y91" s="1007"/>
      <c r="Z91" s="852"/>
      <c r="AA91" s="855"/>
      <c r="AB91" s="852"/>
      <c r="AC91" s="852"/>
      <c r="AD91" s="852"/>
    </row>
    <row customHeight="1" ht="27">
      <c r="A92" s="851"/>
      <c r="B92" s="905">
        <v>75</v>
      </c>
      <c r="C92" s="849"/>
      <c r="D92" s="974" t="s">
        <v>2099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2104</v>
      </c>
      <c r="V92" s="849"/>
      <c r="W92" s="849"/>
      <c r="X92" s="849"/>
      <c r="Y92" s="1007"/>
      <c r="Z92" s="852"/>
      <c r="AA92" s="855" t="s">
        <v>2105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2004</v>
      </c>
      <c r="Q93" s="964"/>
      <c r="R93" s="964"/>
      <c r="S93" s="964"/>
      <c r="T93" s="849"/>
      <c r="U93" s="849" t="s">
        <v>2106</v>
      </c>
      <c r="V93" s="849"/>
      <c r="W93" s="849"/>
      <c r="X93" s="849"/>
      <c r="Y93" s="1007"/>
      <c r="Z93" s="852"/>
      <c r="AA93" s="855" t="s">
        <v>2107</v>
      </c>
      <c r="AB93" s="852"/>
      <c r="AC93" s="852"/>
      <c r="AD93" s="852"/>
    </row>
    <row customHeight="1" ht="45">
      <c r="A94" s="851"/>
      <c r="B94" s="905">
        <v>77</v>
      </c>
      <c r="C94" s="849"/>
      <c r="D94" s="974" t="s">
        <v>2101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2108</v>
      </c>
      <c r="V94" s="849"/>
      <c r="W94" s="849"/>
      <c r="X94" s="849"/>
      <c r="Y94" s="1007"/>
      <c r="Z94" s="852"/>
      <c r="AA94" s="855" t="s">
        <v>2109</v>
      </c>
      <c r="AB94" s="852"/>
      <c r="AC94" s="852"/>
      <c r="AD94" s="852"/>
    </row>
    <row customHeight="1" ht="99">
      <c r="A95" s="851"/>
      <c r="B95" s="905">
        <v>78</v>
      </c>
      <c r="C95" s="849" t="s">
        <v>2110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2111</v>
      </c>
      <c r="U95" s="849"/>
      <c r="V95" s="849"/>
      <c r="W95" s="849"/>
      <c r="X95" s="849"/>
      <c r="Y95" s="1007"/>
      <c r="Z95" s="852"/>
      <c r="AA95" s="855"/>
      <c r="AB95" s="852"/>
      <c r="AC95" s="852"/>
      <c r="AD95" s="852"/>
    </row>
    <row customHeight="1" ht="99">
      <c r="A96" s="851"/>
      <c r="B96" s="905">
        <v>79</v>
      </c>
      <c r="C96" s="849" t="s">
        <v>1049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2112</v>
      </c>
      <c r="U96" s="849"/>
      <c r="V96" s="849"/>
      <c r="W96" s="849"/>
      <c r="X96" s="849"/>
      <c r="Y96" s="1007"/>
      <c r="Z96" s="852" t="s">
        <v>2113</v>
      </c>
      <c r="AA96" s="855"/>
      <c r="AB96" s="852"/>
      <c r="AC96" s="852"/>
      <c r="AD96" s="852"/>
    </row>
    <row customHeight="1" ht="63">
      <c r="A97" s="851"/>
      <c r="B97" s="905">
        <v>80</v>
      </c>
      <c r="C97" s="849" t="s">
        <v>2114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2115</v>
      </c>
      <c r="U97" s="849"/>
      <c r="V97" s="849"/>
      <c r="W97" s="849"/>
      <c r="X97" s="849"/>
      <c r="Y97" s="1007"/>
      <c r="Z97" s="852" t="s">
        <v>2116</v>
      </c>
      <c r="AA97" s="855"/>
      <c r="AB97" s="852"/>
      <c r="AC97" s="852"/>
      <c r="AD97" s="852"/>
    </row>
    <row customHeight="1" ht="63">
      <c r="A98" s="851"/>
      <c r="B98" s="905">
        <v>81</v>
      </c>
      <c r="C98" s="849" t="s">
        <v>2117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2118</v>
      </c>
      <c r="U98" s="849"/>
      <c r="V98" s="849"/>
      <c r="W98" s="849"/>
      <c r="X98" s="849"/>
      <c r="Y98" s="1007"/>
      <c r="Z98" s="852" t="s">
        <v>2116</v>
      </c>
      <c r="AA98" s="855"/>
      <c r="AB98" s="852"/>
      <c r="AC98" s="852"/>
      <c r="AD98" s="852"/>
    </row>
    <row customHeight="1" ht="90">
      <c r="A99" s="851"/>
      <c r="B99" s="905">
        <v>82</v>
      </c>
      <c r="C99" s="849" t="s">
        <v>2119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2120</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2121</v>
      </c>
      <c r="P100" s="964"/>
      <c r="Q100" s="964"/>
      <c r="R100" s="964"/>
      <c r="S100" s="964"/>
      <c r="T100" s="849" t="s">
        <v>2122</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2123</v>
      </c>
      <c r="P101" s="964"/>
      <c r="Q101" s="964"/>
      <c r="R101" s="964"/>
      <c r="S101" s="964"/>
      <c r="T101" s="849" t="s">
        <v>2124</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2125</v>
      </c>
      <c r="D148" s="849" t="s">
        <v>1554</v>
      </c>
      <c r="E148" s="849" t="s">
        <v>1653</v>
      </c>
      <c r="F148" s="849" t="s">
        <v>2126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0E7F-3E58-D6F8-23BF-F67E21DEBB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67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"Новая Энергетика"</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414</v>
      </c>
      <c r="N9" s="292"/>
      <c r="O9" s="2100" t="str">
        <f>IF(TITLE_DATE_CHANGE_PERIOD="",IF(TITLE_DATE_PR="","",TITLE_DATE_PR),TITLE_DATE_CHANGE_PERIOD)</f>
        <v>45287.66643518519</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72/2</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 Номер опубликования: 2501202312270033 Дата опубликования: 27.12.2023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2130</v>
      </c>
      <c r="P15" s="2127"/>
      <c r="Q15" s="2127"/>
      <c r="R15" s="2127"/>
      <c r="S15" s="2127"/>
      <c r="T15" s="2127"/>
      <c r="U15" s="2128"/>
      <c r="V15" s="2129" t="s">
        <v>421</v>
      </c>
      <c r="W15" s="2132" t="s">
        <v>1046</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68</v>
      </c>
      <c r="U25" s="2443"/>
      <c r="V25" s="1981" t="s">
        <v>58</v>
      </c>
      <c r="W25" s="320"/>
      <c r="X25" s="2137" t="s">
        <v>404</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2131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2132</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247"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2133</v>
      </c>
      <c r="N35" s="2106"/>
      <c r="O35" s="2106"/>
      <c r="P35" s="2106"/>
      <c r="Q35" s="2106"/>
      <c r="R35" s="2106"/>
      <c r="S35" s="2106"/>
      <c r="T35" s="2106"/>
      <c r="U35" s="2106"/>
      <c r="V35" s="2106"/>
      <c r="W35" s="2106"/>
      <c r="X35" s="2106"/>
    </row>
    <row customHeight="1" ht="104.25">
      <c r="H36" s="543"/>
      <c r="I36" s="1333"/>
      <c r="M36" s="2106" t="s">
        <v>2134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23CF2-D59E-984F-7D3C-4B641E945F8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6773" width="12.28125" customWidth="1"/>
    <col min="9" max="9" style="67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"Новая Энергетика"</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45287.66643518519</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72/2</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http://pravo.gov.ru Номер опубликования: 2501202312270033 Дата опубликования: 27.12.2023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2130</v>
      </c>
      <c r="P15" s="2127"/>
      <c r="Q15" s="2127"/>
      <c r="R15" s="2127"/>
      <c r="S15" s="2127"/>
      <c r="T15" s="2127"/>
      <c r="U15" s="2128"/>
      <c r="V15" s="2129" t="s">
        <v>421</v>
      </c>
      <c r="W15" s="2132" t="s">
        <v>1046</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2135</v>
      </c>
      <c r="B19" s="1296" t="s">
        <v>2136</v>
      </c>
      <c r="C19" s="1296" t="s">
        <v>2137</v>
      </c>
      <c r="D19" s="1296" t="s">
        <v>2138</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2135</v>
      </c>
      <c r="B20" s="1296" t="s">
        <v>2136</v>
      </c>
      <c r="C20" s="1296" t="s">
        <v>2137</v>
      </c>
      <c r="D20" s="1296" t="s">
        <v>2138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2135</v>
      </c>
      <c r="B21" s="1296" t="s">
        <v>2136</v>
      </c>
      <c r="C21" s="1296" t="s">
        <v>2137</v>
      </c>
      <c r="D21" s="1296" t="s">
        <v>2138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2135</v>
      </c>
      <c r="B22" s="1296" t="s">
        <v>2136</v>
      </c>
      <c r="C22" s="1296" t="s">
        <v>2137</v>
      </c>
      <c r="D22" s="1296" t="s">
        <v>2138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2135</v>
      </c>
      <c r="B23" s="1296" t="s">
        <v>2136</v>
      </c>
      <c r="C23" s="1296" t="s">
        <v>2137</v>
      </c>
      <c r="D23" s="1296" t="s">
        <v>2138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2135</v>
      </c>
      <c r="B24" s="1296" t="s">
        <v>2136</v>
      </c>
      <c r="C24" s="1296" t="s">
        <v>2137</v>
      </c>
      <c r="D24" s="1296" t="s">
        <v>2138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2135</v>
      </c>
      <c r="B25" s="1296" t="s">
        <v>2136</v>
      </c>
      <c r="C25" s="1296" t="s">
        <v>2137</v>
      </c>
      <c r="D25" s="1296" t="s">
        <v>2138</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404</v>
      </c>
      <c r="Y25" s="517">
        <f>STRCHECKDATE(O26:W26)</f>
      </c>
      <c r="Z25" s="506"/>
      <c r="AA25" s="506" t="str">
        <f>IF(M25="","",M25)</f>
        <v/>
      </c>
      <c r="AB25" s="506"/>
      <c r="AC25" s="506"/>
    </row>
    <row customHeight="1" ht="11.25">
      <c r="A26" s="1296" t="s">
        <v>2135</v>
      </c>
      <c r="B26" s="1296" t="s">
        <v>2136</v>
      </c>
      <c r="C26" s="1296" t="s">
        <v>2137</v>
      </c>
      <c r="D26" s="1296" t="s">
        <v>2138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2135</v>
      </c>
      <c r="B27" s="1296" t="s">
        <v>2136</v>
      </c>
      <c r="C27" s="1296" t="s">
        <v>2137</v>
      </c>
      <c r="D27" s="1296" t="s">
        <v>2138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2135</v>
      </c>
      <c r="B28" s="1296" t="s">
        <v>2136</v>
      </c>
      <c r="C28" s="1296" t="s">
        <v>2137</v>
      </c>
      <c r="D28" s="1296" t="s">
        <v>2138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2135</v>
      </c>
      <c r="B29" s="1296" t="s">
        <v>2136</v>
      </c>
      <c r="C29" s="1296" t="s">
        <v>2137</v>
      </c>
      <c r="D29" s="1296" t="s">
        <v>2138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2135</v>
      </c>
      <c r="B30" s="1296" t="s">
        <v>2136</v>
      </c>
      <c r="C30" s="1296" t="s">
        <v>2137</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2135</v>
      </c>
      <c r="B31" s="1296" t="s">
        <v>2136</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2139</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247"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9D43E-0592-7BBF-5931-2E15D77381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6773" width="12.28125" customWidth="1"/>
    <col min="9" max="9" style="6773"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2129</v>
      </c>
      <c r="M5" s="2441"/>
      <c r="N5" s="2441"/>
      <c r="O5" s="2441"/>
      <c r="P5" s="2441"/>
      <c r="Q5" s="2441"/>
      <c r="R5" s="2441"/>
      <c r="S5" s="2441"/>
      <c r="T5" s="2441"/>
      <c r="U5" s="2441"/>
      <c r="V5" s="1261"/>
    </row>
    <row customHeight="1" ht="14.25">
      <c r="J6" s="377"/>
      <c r="K6" s="377"/>
      <c r="L6" s="2442" t="str">
        <f>IF(org=0,"Не определено",org)</f>
        <v>ООО "Новая Энергетика"</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414</v>
      </c>
      <c r="N9" s="292"/>
      <c r="O9" s="2100" t="str">
        <f>IF(TITLE_DATE_CHANGE_PERIOD="",IF(TITLE_DATE_PR="","",TITLE_DATE_PR),TITLE_DATE_CHANGE_PERIOD)</f>
        <v>45287.66643518519</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415</v>
      </c>
      <c r="N10" s="292"/>
      <c r="O10" s="2100" t="str">
        <f>IF(TITLE_NUMBER_PR_CHANGE="",IF(TITLE_NUMBER_PR="","",TITLE_NUMBER_PR),TITLE_NUMBER_PR_CHANGE)</f>
        <v>72/2</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http://pravo.gov.ru Номер опубликования: 2501202312270033 Дата опубликования: 27.12.2023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2130</v>
      </c>
      <c r="P15" s="2127"/>
      <c r="Q15" s="2127"/>
      <c r="R15" s="2127"/>
      <c r="S15" s="2127"/>
      <c r="T15" s="2127"/>
      <c r="U15" s="2128"/>
      <c r="V15" s="2129" t="s">
        <v>421</v>
      </c>
      <c r="W15" s="2132" t="s">
        <v>1046</v>
      </c>
      <c r="X15" s="1971"/>
    </row>
    <row customHeight="1" ht="33.75">
      <c r="J16" s="377"/>
      <c r="K16" s="377"/>
      <c r="L16" s="2125"/>
      <c r="M16" s="2062"/>
      <c r="N16" s="1038"/>
      <c r="O16" s="2135" t="s">
        <v>424</v>
      </c>
      <c r="P16" s="2135" t="s">
        <v>425</v>
      </c>
      <c r="Q16" s="2118" t="s">
        <v>426</v>
      </c>
      <c r="R16" s="2120"/>
      <c r="S16" s="2118" t="s">
        <v>440</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435</v>
      </c>
      <c r="R17" s="1237" t="s">
        <v>436</v>
      </c>
      <c r="S17" s="1322" t="s">
        <v>437</v>
      </c>
      <c r="T17" s="2121" t="s">
        <v>438</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404</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247"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2133</v>
      </c>
      <c r="N35" s="2106"/>
      <c r="O35" s="2106"/>
      <c r="P35" s="2106"/>
      <c r="Q35" s="2106"/>
      <c r="R35" s="2106"/>
      <c r="S35" s="2106"/>
      <c r="T35" s="2106"/>
      <c r="U35" s="2106"/>
      <c r="V35" s="2106"/>
      <c r="W35" s="2106"/>
      <c r="X35" s="2106"/>
    </row>
    <row customHeight="1" ht="104.25">
      <c r="F36" s="1333"/>
      <c r="G36" s="1333"/>
      <c r="H36" s="515"/>
      <c r="I36" s="1333"/>
      <c r="M36" s="2106" t="s">
        <v>2134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FDCCA-9B7C-DA73-9B13-7C15D9020A4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5340"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2146</v>
      </c>
      <c r="R11" s="368" t="s">
        <v>2147</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89</v>
      </c>
      <c r="M15" s="2062" t="s">
        <v>2148</v>
      </c>
      <c r="N15" s="1232"/>
      <c r="O15" s="2062" t="s">
        <v>2149</v>
      </c>
      <c r="P15" s="2061" t="s">
        <v>2150</v>
      </c>
      <c r="Q15" s="2061" t="s">
        <v>2130</v>
      </c>
      <c r="R15" s="2061"/>
      <c r="S15" s="2061"/>
      <c r="T15" s="2061"/>
      <c r="U15" s="2061"/>
      <c r="V15" s="2062" t="s">
        <v>421</v>
      </c>
      <c r="W15" s="2447" t="s">
        <v>1046</v>
      </c>
      <c r="X15" s="1971"/>
    </row>
    <row customHeight="1" ht="25.5">
      <c r="J16" s="377"/>
      <c r="K16" s="377"/>
      <c r="L16" s="2062"/>
      <c r="M16" s="2062"/>
      <c r="N16" s="1232"/>
      <c r="O16" s="2062"/>
      <c r="P16" s="2061"/>
      <c r="Q16" s="2061" t="s">
        <v>2151</v>
      </c>
      <c r="R16" s="2061"/>
      <c r="S16" s="2153" t="s">
        <v>440</v>
      </c>
      <c r="T16" s="2153"/>
      <c r="U16" s="2153"/>
      <c r="V16" s="2062"/>
      <c r="W16" s="2447"/>
      <c r="X16" s="1971"/>
    </row>
    <row customHeight="1" ht="14.25">
      <c r="J17" s="377"/>
      <c r="K17" s="377"/>
      <c r="L17" s="2062"/>
      <c r="M17" s="2062"/>
      <c r="N17" s="1232"/>
      <c r="O17" s="2062"/>
      <c r="P17" s="2061"/>
      <c r="Q17" s="1232" t="s">
        <v>472</v>
      </c>
      <c r="R17" s="1232" t="s">
        <v>473</v>
      </c>
      <c r="S17" s="1236" t="s">
        <v>437</v>
      </c>
      <c r="T17" s="2444" t="s">
        <v>438</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2153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624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6247" customFormat="1" customHeight="1" ht="14.25">
      <c r="A27" s="2111"/>
      <c r="B27" s="2111"/>
      <c r="C27" s="385"/>
      <c r="D27" s="385"/>
      <c r="E27" s="385"/>
      <c r="F27" s="385"/>
      <c r="G27" s="386"/>
      <c r="H27" s="385"/>
      <c r="I27" s="356"/>
      <c r="J27" s="376"/>
      <c r="K27" s="378"/>
      <c r="L27" s="297"/>
      <c r="M27" s="363" t="s">
        <v>2131</v>
      </c>
      <c r="N27" s="363"/>
      <c r="O27" s="317"/>
      <c r="P27" s="317"/>
      <c r="Q27" s="317"/>
      <c r="R27" s="317"/>
      <c r="S27" s="321"/>
      <c r="T27" s="367"/>
      <c r="U27" s="366"/>
      <c r="V27" s="363"/>
      <c r="W27" s="367"/>
      <c r="X27" s="319"/>
      <c r="Y27" s="383"/>
      <c r="Z27" s="383"/>
      <c r="AA27" s="383"/>
      <c r="AB27" s="383"/>
      <c r="AC27" s="383"/>
    </row>
    <row s="6247"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6247"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2154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25F3E-3516-F82B-35C9-6E07E75B20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5372B-C8E8-9E61-C25A-2D0A77AAE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B30E-B042-ED75-429A-2A4B5FC0F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25FD8-192D-E8BC-AD86-01FC421EF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5140D-60B8-E8DD-D7B1-9B6259AC0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55B29-B757-DCA7-5B4B-67D3331F4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506E-5ADB-CB9E-A919-07464FBF8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019F-79D8-D9B1-E1D9-61DFB669DA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59087-40E2-F196-4B02-2E823188D7B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2155</v>
      </c>
      <c r="B1" s="770" t="s">
        <v>2156</v>
      </c>
      <c r="C1" s="2452" t="s">
        <v>2157</v>
      </c>
      <c r="D1" s="2453"/>
      <c r="E1" s="842" t="s">
        <v>2158</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1646</v>
      </c>
      <c r="C5" s="762" t="s">
        <v>1894</v>
      </c>
      <c r="D5" s="886" t="s">
        <v>2159</v>
      </c>
      <c r="E5" s="842"/>
    </row>
    <row s="6247" customFormat="1" customHeight="1" ht="11.25">
      <c r="A6" s="773"/>
      <c r="B6" s="772" t="s">
        <v>1655</v>
      </c>
      <c r="C6" s="759"/>
      <c r="D6" s="770"/>
      <c r="E6" s="842"/>
    </row>
    <row customHeight="1" ht="11.25">
      <c r="A7" s="761"/>
      <c r="B7" s="772" t="s">
        <v>1663</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21F6D-9E5D-CABB-4324-43ED64BDBE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C7D85-E8F1-51D1-44D9-ECA16660A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EB6B1-BB3C-A598-B6D9-8685793B73C4}"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6837" width="9.140625"/>
    <col min="3" max="3" style="6837" width="20.7109375" customWidth="1"/>
    <col min="4" max="4" style="6837" width="25.140625" customWidth="1"/>
    <col min="5" max="9" style="6837" width="9.140625"/>
  </cols>
  <sheetData>
    <row customHeight="1" ht="11.25">
      <c r="A1" s="53" t="s">
        <v>2160</v>
      </c>
      <c r="B1" s="53" t="s">
        <v>2161</v>
      </c>
      <c r="C1" s="53" t="s">
        <v>2162</v>
      </c>
      <c r="D1" s="53" t="s">
        <v>2163</v>
      </c>
      <c r="E1" s="53" t="s">
        <v>2164</v>
      </c>
      <c r="F1" s="53" t="s">
        <v>2165</v>
      </c>
      <c r="G1" s="53" t="s">
        <v>2166</v>
      </c>
      <c r="H1" s="53" t="s">
        <v>2167</v>
      </c>
      <c r="I1" s="53" t="s">
        <v>2168</v>
      </c>
    </row>
    <row customHeight="1" ht="11.25">
      <c r="A2" s="6838" t="s">
        <v>2169</v>
      </c>
      <c r="B2" s="6838" t="s">
        <v>14</v>
      </c>
      <c r="C2" s="6838" t="s">
        <v>24</v>
      </c>
      <c r="D2" s="6838" t="s">
        <v>2170</v>
      </c>
      <c r="E2" s="6838" t="s">
        <v>2171</v>
      </c>
      <c r="F2" s="6838" t="s">
        <v>2172</v>
      </c>
      <c r="G2" s="6838" t="s">
        <v>24</v>
      </c>
      <c r="H2" s="6838" t="s">
        <v>24</v>
      </c>
      <c r="I2" s="6838" t="s">
        <v>708</v>
      </c>
    </row>
    <row customHeight="1" ht="11.25">
      <c r="A3" s="6838" t="s">
        <v>2169</v>
      </c>
      <c r="B3" s="6838" t="s">
        <v>14</v>
      </c>
      <c r="C3" s="6838" t="s">
        <v>2173</v>
      </c>
      <c r="D3" s="6838" t="s">
        <v>2174</v>
      </c>
      <c r="E3" s="6838" t="s">
        <v>2175</v>
      </c>
      <c r="F3" s="6838" t="s">
        <v>2176</v>
      </c>
      <c r="G3" s="6838" t="s">
        <v>24</v>
      </c>
      <c r="H3" s="6838" t="s">
        <v>24</v>
      </c>
      <c r="I3" s="6838" t="s">
        <v>708</v>
      </c>
    </row>
    <row customHeight="1" ht="11.25">
      <c r="A4" s="6838" t="s">
        <v>2169</v>
      </c>
      <c r="B4" s="6838" t="s">
        <v>14</v>
      </c>
      <c r="C4" s="6838" t="s">
        <v>2177</v>
      </c>
      <c r="D4" s="6838" t="s">
        <v>2178</v>
      </c>
      <c r="E4" s="6838" t="s">
        <v>2179</v>
      </c>
      <c r="F4" s="6838" t="s">
        <v>2180</v>
      </c>
      <c r="G4" s="6838" t="s">
        <v>24</v>
      </c>
      <c r="H4" s="6838" t="s">
        <v>24</v>
      </c>
      <c r="I4" s="6838" t="s">
        <v>708</v>
      </c>
    </row>
    <row customHeight="1" ht="11.25">
      <c r="A5" s="6838" t="s">
        <v>2169</v>
      </c>
      <c r="B5" s="6838" t="s">
        <v>14</v>
      </c>
      <c r="C5" s="6838" t="s">
        <v>2181</v>
      </c>
      <c r="D5" s="6838" t="s">
        <v>2182</v>
      </c>
      <c r="E5" s="6838" t="s">
        <v>2183</v>
      </c>
      <c r="F5" s="6838" t="s">
        <v>2184</v>
      </c>
      <c r="G5" s="6838" t="s">
        <v>24</v>
      </c>
      <c r="H5" s="6838" t="s">
        <v>24</v>
      </c>
      <c r="I5" s="6838" t="s">
        <v>708</v>
      </c>
    </row>
    <row customHeight="1" ht="11.25">
      <c r="A6" s="6838" t="s">
        <v>2169</v>
      </c>
      <c r="B6" s="6838" t="s">
        <v>14</v>
      </c>
      <c r="C6" s="6838" t="s">
        <v>2185</v>
      </c>
      <c r="D6" s="6838" t="s">
        <v>2186</v>
      </c>
      <c r="E6" s="6838" t="s">
        <v>2187</v>
      </c>
      <c r="F6" s="6838" t="s">
        <v>2188</v>
      </c>
      <c r="G6" s="6838" t="s">
        <v>24</v>
      </c>
      <c r="H6" s="6838" t="s">
        <v>24</v>
      </c>
      <c r="I6" s="6838" t="s">
        <v>708</v>
      </c>
    </row>
    <row customHeight="1" ht="11.25">
      <c r="A7" s="6838" t="s">
        <v>2169</v>
      </c>
      <c r="B7" s="6838" t="s">
        <v>14</v>
      </c>
      <c r="C7" s="6838" t="s">
        <v>2189</v>
      </c>
      <c r="D7" s="6838" t="s">
        <v>2186</v>
      </c>
      <c r="E7" s="6838" t="s">
        <v>2187</v>
      </c>
      <c r="F7" s="6838" t="s">
        <v>2190</v>
      </c>
      <c r="G7" s="6838" t="s">
        <v>2191</v>
      </c>
      <c r="H7" s="6838" t="s">
        <v>24</v>
      </c>
      <c r="I7" s="6838" t="s">
        <v>708</v>
      </c>
    </row>
    <row customHeight="1" ht="11.25">
      <c r="A8" s="6838" t="s">
        <v>2169</v>
      </c>
      <c r="B8" s="6838" t="s">
        <v>14</v>
      </c>
      <c r="C8" s="6838" t="s">
        <v>2192</v>
      </c>
      <c r="D8" s="6838" t="s">
        <v>2193</v>
      </c>
      <c r="E8" s="6838" t="s">
        <v>2187</v>
      </c>
      <c r="F8" s="6838" t="s">
        <v>2194</v>
      </c>
      <c r="G8" s="6838" t="s">
        <v>24</v>
      </c>
      <c r="H8" s="6838" t="s">
        <v>24</v>
      </c>
      <c r="I8" s="6838" t="s">
        <v>708</v>
      </c>
    </row>
    <row customHeight="1" ht="11.25">
      <c r="A9" s="6838" t="s">
        <v>2169</v>
      </c>
      <c r="B9" s="6838" t="s">
        <v>14</v>
      </c>
      <c r="C9" s="6838" t="s">
        <v>2195</v>
      </c>
      <c r="D9" s="6838" t="s">
        <v>2196</v>
      </c>
      <c r="E9" s="6838" t="s">
        <v>2187</v>
      </c>
      <c r="F9" s="6838" t="s">
        <v>2197</v>
      </c>
      <c r="G9" s="6838" t="s">
        <v>24</v>
      </c>
      <c r="H9" s="6838" t="s">
        <v>24</v>
      </c>
      <c r="I9" s="6838" t="s">
        <v>708</v>
      </c>
    </row>
    <row customHeight="1" ht="11.25">
      <c r="A10" s="6838" t="s">
        <v>2169</v>
      </c>
      <c r="B10" s="6838" t="s">
        <v>14</v>
      </c>
      <c r="C10" s="6838" t="s">
        <v>2198</v>
      </c>
      <c r="D10" s="6838" t="s">
        <v>2199</v>
      </c>
      <c r="E10" s="6838" t="s">
        <v>2200</v>
      </c>
      <c r="F10" s="6838" t="s">
        <v>2201</v>
      </c>
      <c r="G10" s="6838" t="s">
        <v>24</v>
      </c>
      <c r="H10" s="6838" t="s">
        <v>24</v>
      </c>
      <c r="I10" s="6838" t="s">
        <v>708</v>
      </c>
    </row>
    <row customHeight="1" ht="11.25">
      <c r="A11" s="6838" t="s">
        <v>2169</v>
      </c>
      <c r="B11" s="6838" t="s">
        <v>14</v>
      </c>
      <c r="C11" s="6838" t="s">
        <v>2202</v>
      </c>
      <c r="D11" s="6838" t="s">
        <v>2203</v>
      </c>
      <c r="E11" s="6838" t="s">
        <v>2204</v>
      </c>
      <c r="F11" s="6838" t="s">
        <v>2205</v>
      </c>
      <c r="G11" s="6838" t="s">
        <v>24</v>
      </c>
      <c r="H11" s="6838" t="s">
        <v>24</v>
      </c>
      <c r="I11" s="6838" t="s">
        <v>708</v>
      </c>
    </row>
    <row customHeight="1" ht="11.25">
      <c r="A12" s="6838" t="s">
        <v>2169</v>
      </c>
      <c r="B12" s="6838" t="s">
        <v>14</v>
      </c>
      <c r="C12" s="6838" t="s">
        <v>2206</v>
      </c>
      <c r="D12" s="6838" t="s">
        <v>2207</v>
      </c>
      <c r="E12" s="6838" t="s">
        <v>2208</v>
      </c>
      <c r="F12" s="6838" t="s">
        <v>2209</v>
      </c>
      <c r="G12" s="6838" t="s">
        <v>24</v>
      </c>
      <c r="H12" s="6838" t="s">
        <v>24</v>
      </c>
      <c r="I12" s="6838" t="s">
        <v>708</v>
      </c>
    </row>
    <row customHeight="1" ht="11.25">
      <c r="A13" s="6838" t="s">
        <v>2169</v>
      </c>
      <c r="B13" s="6838" t="s">
        <v>14</v>
      </c>
      <c r="C13" s="6838" t="s">
        <v>2210</v>
      </c>
      <c r="D13" s="6838" t="s">
        <v>2211</v>
      </c>
      <c r="E13" s="6838" t="s">
        <v>2212</v>
      </c>
      <c r="F13" s="6838" t="s">
        <v>2213</v>
      </c>
      <c r="G13" s="6838" t="s">
        <v>2214</v>
      </c>
      <c r="H13" s="6838" t="s">
        <v>24</v>
      </c>
      <c r="I13" s="6838" t="s">
        <v>708</v>
      </c>
    </row>
    <row customHeight="1" ht="11.25">
      <c r="A14" s="6838" t="s">
        <v>2169</v>
      </c>
      <c r="B14" s="6838" t="s">
        <v>14</v>
      </c>
      <c r="C14" s="6838" t="s">
        <v>2215</v>
      </c>
      <c r="D14" s="6838" t="s">
        <v>2216</v>
      </c>
      <c r="E14" s="6838" t="s">
        <v>2217</v>
      </c>
      <c r="F14" s="6838" t="s">
        <v>2180</v>
      </c>
      <c r="G14" s="6838" t="s">
        <v>24</v>
      </c>
      <c r="H14" s="6838" t="s">
        <v>24</v>
      </c>
      <c r="I14" s="6838" t="s">
        <v>708</v>
      </c>
    </row>
    <row customHeight="1" ht="11.25">
      <c r="A15" s="6838" t="s">
        <v>2169</v>
      </c>
      <c r="B15" s="6838" t="s">
        <v>14</v>
      </c>
      <c r="C15" s="6838" t="s">
        <v>2218</v>
      </c>
      <c r="D15" s="6838" t="s">
        <v>2219</v>
      </c>
      <c r="E15" s="6838" t="s">
        <v>2220</v>
      </c>
      <c r="F15" s="6838" t="s">
        <v>2221</v>
      </c>
      <c r="G15" s="6838" t="s">
        <v>24</v>
      </c>
      <c r="H15" s="6838" t="s">
        <v>24</v>
      </c>
      <c r="I15" s="6838" t="s">
        <v>708</v>
      </c>
    </row>
    <row customHeight="1" ht="11.25">
      <c r="A16" s="6838" t="s">
        <v>2169</v>
      </c>
      <c r="B16" s="6838" t="s">
        <v>14</v>
      </c>
      <c r="C16" s="6838" t="s">
        <v>2222</v>
      </c>
      <c r="D16" s="6838" t="s">
        <v>2223</v>
      </c>
      <c r="E16" s="6838" t="s">
        <v>2224</v>
      </c>
      <c r="F16" s="6838" t="s">
        <v>2225</v>
      </c>
      <c r="G16" s="6838" t="s">
        <v>2226</v>
      </c>
      <c r="H16" s="6838" t="s">
        <v>24</v>
      </c>
      <c r="I16" s="6838" t="s">
        <v>708</v>
      </c>
    </row>
    <row customHeight="1" ht="11.25">
      <c r="A17" s="6838" t="s">
        <v>2169</v>
      </c>
      <c r="B17" s="6838" t="s">
        <v>14</v>
      </c>
      <c r="C17" s="6838" t="s">
        <v>2227</v>
      </c>
      <c r="D17" s="6838" t="s">
        <v>2228</v>
      </c>
      <c r="E17" s="6838" t="s">
        <v>2229</v>
      </c>
      <c r="F17" s="6838" t="s">
        <v>2230</v>
      </c>
      <c r="G17" s="6838" t="s">
        <v>2231</v>
      </c>
      <c r="H17" s="6838" t="s">
        <v>24</v>
      </c>
      <c r="I17" s="6838" t="s">
        <v>708</v>
      </c>
    </row>
    <row customHeight="1" ht="11.25">
      <c r="A18" s="6838" t="s">
        <v>2169</v>
      </c>
      <c r="B18" s="6838" t="s">
        <v>14</v>
      </c>
      <c r="C18" s="6838" t="s">
        <v>2232</v>
      </c>
      <c r="D18" s="6838" t="s">
        <v>2233</v>
      </c>
      <c r="E18" s="6838" t="s">
        <v>2234</v>
      </c>
      <c r="F18" s="6838" t="s">
        <v>2201</v>
      </c>
      <c r="G18" s="6838" t="s">
        <v>24</v>
      </c>
      <c r="H18" s="6838" t="s">
        <v>24</v>
      </c>
      <c r="I18" s="6838" t="s">
        <v>708</v>
      </c>
    </row>
    <row customHeight="1" ht="11.25">
      <c r="A19" s="6838" t="s">
        <v>2169</v>
      </c>
      <c r="B19" s="6838" t="s">
        <v>14</v>
      </c>
      <c r="C19" s="6838" t="s">
        <v>2235</v>
      </c>
      <c r="D19" s="6838" t="s">
        <v>2236</v>
      </c>
      <c r="E19" s="6838" t="s">
        <v>2237</v>
      </c>
      <c r="F19" s="6838" t="s">
        <v>2238</v>
      </c>
      <c r="G19" s="6838" t="s">
        <v>24</v>
      </c>
      <c r="H19" s="6838" t="s">
        <v>24</v>
      </c>
      <c r="I19" s="6838" t="s">
        <v>708</v>
      </c>
    </row>
    <row customHeight="1" ht="11.25">
      <c r="A20" s="6838" t="s">
        <v>2169</v>
      </c>
      <c r="B20" s="6838" t="s">
        <v>14</v>
      </c>
      <c r="C20" s="6838" t="s">
        <v>2239</v>
      </c>
      <c r="D20" s="6838" t="s">
        <v>2240</v>
      </c>
      <c r="E20" s="6838" t="s">
        <v>2241</v>
      </c>
      <c r="F20" s="6838" t="s">
        <v>2209</v>
      </c>
      <c r="G20" s="6838" t="s">
        <v>2242</v>
      </c>
      <c r="H20" s="6838" t="s">
        <v>24</v>
      </c>
      <c r="I20" s="6838" t="s">
        <v>708</v>
      </c>
    </row>
    <row customHeight="1" ht="11.25">
      <c r="A21" s="6838" t="s">
        <v>2169</v>
      </c>
      <c r="B21" s="6838" t="s">
        <v>14</v>
      </c>
      <c r="C21" s="6838" t="s">
        <v>2243</v>
      </c>
      <c r="D21" s="6838" t="s">
        <v>2244</v>
      </c>
      <c r="E21" s="6838" t="s">
        <v>2245</v>
      </c>
      <c r="F21" s="6838" t="s">
        <v>2246</v>
      </c>
      <c r="G21" s="6838" t="s">
        <v>24</v>
      </c>
      <c r="H21" s="6838" t="s">
        <v>24</v>
      </c>
      <c r="I21" s="6838" t="s">
        <v>708</v>
      </c>
    </row>
    <row customHeight="1" ht="11.25">
      <c r="A22" s="6838" t="s">
        <v>2169</v>
      </c>
      <c r="B22" s="6838" t="s">
        <v>14</v>
      </c>
      <c r="C22" s="6838" t="s">
        <v>2247</v>
      </c>
      <c r="D22" s="6838" t="s">
        <v>2248</v>
      </c>
      <c r="E22" s="6838" t="s">
        <v>2249</v>
      </c>
      <c r="F22" s="6838" t="s">
        <v>2172</v>
      </c>
      <c r="G22" s="6838" t="s">
        <v>2250</v>
      </c>
      <c r="H22" s="6838" t="s">
        <v>24</v>
      </c>
      <c r="I22" s="6838" t="s">
        <v>708</v>
      </c>
    </row>
    <row customHeight="1" ht="11.25">
      <c r="A23" s="6838" t="s">
        <v>2169</v>
      </c>
      <c r="B23" s="6838" t="s">
        <v>14</v>
      </c>
      <c r="C23" s="6838" t="s">
        <v>2251</v>
      </c>
      <c r="D23" s="6838" t="s">
        <v>2252</v>
      </c>
      <c r="E23" s="6838" t="s">
        <v>2253</v>
      </c>
      <c r="F23" s="6838" t="s">
        <v>2254</v>
      </c>
      <c r="G23" s="6838" t="s">
        <v>24</v>
      </c>
      <c r="H23" s="6838" t="s">
        <v>24</v>
      </c>
      <c r="I23" s="6838" t="s">
        <v>708</v>
      </c>
    </row>
    <row customHeight="1" ht="11.25">
      <c r="A24" s="6838" t="s">
        <v>2169</v>
      </c>
      <c r="B24" s="6838" t="s">
        <v>14</v>
      </c>
      <c r="C24" s="6838" t="s">
        <v>2255</v>
      </c>
      <c r="D24" s="6838" t="s">
        <v>2256</v>
      </c>
      <c r="E24" s="6838" t="s">
        <v>2257</v>
      </c>
      <c r="F24" s="6838" t="s">
        <v>2209</v>
      </c>
      <c r="G24" s="6838" t="s">
        <v>24</v>
      </c>
      <c r="H24" s="6838" t="s">
        <v>24</v>
      </c>
      <c r="I24" s="6838" t="s">
        <v>708</v>
      </c>
    </row>
    <row customHeight="1" ht="11.25">
      <c r="A25" s="6838" t="s">
        <v>2169</v>
      </c>
      <c r="B25" s="6838" t="s">
        <v>14</v>
      </c>
      <c r="C25" s="6838" t="s">
        <v>2258</v>
      </c>
      <c r="D25" s="6838" t="s">
        <v>2259</v>
      </c>
      <c r="E25" s="6838" t="s">
        <v>2260</v>
      </c>
      <c r="F25" s="6838" t="s">
        <v>2172</v>
      </c>
      <c r="G25" s="6838" t="s">
        <v>24</v>
      </c>
      <c r="H25" s="6838" t="s">
        <v>24</v>
      </c>
      <c r="I25" s="6838" t="s">
        <v>708</v>
      </c>
    </row>
    <row customHeight="1" ht="11.25">
      <c r="A26" s="6838" t="s">
        <v>2169</v>
      </c>
      <c r="B26" s="6838" t="s">
        <v>14</v>
      </c>
      <c r="C26" s="6838" t="s">
        <v>2261</v>
      </c>
      <c r="D26" s="6838" t="s">
        <v>2262</v>
      </c>
      <c r="E26" s="6838" t="s">
        <v>2263</v>
      </c>
      <c r="F26" s="6838" t="s">
        <v>2264</v>
      </c>
      <c r="G26" s="6838" t="s">
        <v>24</v>
      </c>
      <c r="H26" s="6838" t="s">
        <v>24</v>
      </c>
      <c r="I26" s="6838" t="s">
        <v>708</v>
      </c>
    </row>
    <row customHeight="1" ht="11.25">
      <c r="A27" s="6838" t="s">
        <v>2169</v>
      </c>
      <c r="B27" s="6838" t="s">
        <v>14</v>
      </c>
      <c r="C27" s="6838" t="s">
        <v>2265</v>
      </c>
      <c r="D27" s="6838" t="s">
        <v>2266</v>
      </c>
      <c r="E27" s="6838" t="s">
        <v>2267</v>
      </c>
      <c r="F27" s="6838" t="s">
        <v>2268</v>
      </c>
      <c r="G27" s="6838" t="s">
        <v>24</v>
      </c>
      <c r="H27" s="6838" t="s">
        <v>24</v>
      </c>
      <c r="I27" s="6838" t="s">
        <v>708</v>
      </c>
    </row>
    <row customHeight="1" ht="11.25">
      <c r="A28" s="6838" t="s">
        <v>2169</v>
      </c>
      <c r="B28" s="6838" t="s">
        <v>14</v>
      </c>
      <c r="C28" s="6838" t="s">
        <v>2269</v>
      </c>
      <c r="D28" s="6838" t="s">
        <v>2270</v>
      </c>
      <c r="E28" s="6838" t="s">
        <v>2267</v>
      </c>
      <c r="F28" s="6838" t="s">
        <v>2271</v>
      </c>
      <c r="G28" s="6838" t="s">
        <v>24</v>
      </c>
      <c r="H28" s="6838" t="s">
        <v>24</v>
      </c>
      <c r="I28" s="6838" t="s">
        <v>708</v>
      </c>
    </row>
    <row customHeight="1" ht="11.25">
      <c r="A29" s="6838" t="s">
        <v>2169</v>
      </c>
      <c r="B29" s="6838" t="s">
        <v>14</v>
      </c>
      <c r="C29" s="6838" t="s">
        <v>2272</v>
      </c>
      <c r="D29" s="6838" t="s">
        <v>2273</v>
      </c>
      <c r="E29" s="6838" t="s">
        <v>2274</v>
      </c>
      <c r="F29" s="6838" t="s">
        <v>2275</v>
      </c>
      <c r="G29" s="6838" t="s">
        <v>24</v>
      </c>
      <c r="H29" s="6838" t="s">
        <v>24</v>
      </c>
      <c r="I29" s="6838" t="s">
        <v>708</v>
      </c>
    </row>
    <row customHeight="1" ht="11.25">
      <c r="A30" s="6838" t="s">
        <v>2169</v>
      </c>
      <c r="B30" s="6838" t="s">
        <v>14</v>
      </c>
      <c r="C30" s="6838" t="s">
        <v>2276</v>
      </c>
      <c r="D30" s="6838" t="s">
        <v>2277</v>
      </c>
      <c r="E30" s="6838" t="s">
        <v>2278</v>
      </c>
      <c r="F30" s="6838" t="s">
        <v>2238</v>
      </c>
      <c r="G30" s="6838" t="s">
        <v>2279</v>
      </c>
      <c r="H30" s="6838" t="s">
        <v>24</v>
      </c>
      <c r="I30" s="6838" t="s">
        <v>708</v>
      </c>
    </row>
    <row customHeight="1" ht="11.25">
      <c r="A31" s="6838" t="s">
        <v>2169</v>
      </c>
      <c r="B31" s="6838" t="s">
        <v>14</v>
      </c>
      <c r="C31" s="6838" t="s">
        <v>2280</v>
      </c>
      <c r="D31" s="6838" t="s">
        <v>2281</v>
      </c>
      <c r="E31" s="6838" t="s">
        <v>2282</v>
      </c>
      <c r="F31" s="6838" t="s">
        <v>2221</v>
      </c>
      <c r="G31" s="6838" t="s">
        <v>24</v>
      </c>
      <c r="H31" s="6838" t="s">
        <v>24</v>
      </c>
      <c r="I31" s="6838" t="s">
        <v>708</v>
      </c>
    </row>
    <row customHeight="1" ht="11.25">
      <c r="A32" s="6838" t="s">
        <v>2169</v>
      </c>
      <c r="B32" s="6838" t="s">
        <v>14</v>
      </c>
      <c r="C32" s="6838" t="s">
        <v>2283</v>
      </c>
      <c r="D32" s="6838" t="s">
        <v>2284</v>
      </c>
      <c r="E32" s="6838" t="s">
        <v>2285</v>
      </c>
      <c r="F32" s="6838" t="s">
        <v>2209</v>
      </c>
      <c r="G32" s="6838" t="s">
        <v>24</v>
      </c>
      <c r="H32" s="6838" t="s">
        <v>24</v>
      </c>
      <c r="I32" s="6838" t="s">
        <v>708</v>
      </c>
    </row>
    <row customHeight="1" ht="11.25">
      <c r="A33" s="6838" t="s">
        <v>2169</v>
      </c>
      <c r="B33" s="6838" t="s">
        <v>14</v>
      </c>
      <c r="C33" s="6838" t="s">
        <v>2286</v>
      </c>
      <c r="D33" s="6838" t="s">
        <v>2287</v>
      </c>
      <c r="E33" s="6838" t="s">
        <v>2288</v>
      </c>
      <c r="F33" s="6838" t="s">
        <v>561</v>
      </c>
      <c r="G33" s="6838" t="s">
        <v>2289</v>
      </c>
      <c r="H33" s="6838" t="s">
        <v>24</v>
      </c>
      <c r="I33" s="6838" t="s">
        <v>708</v>
      </c>
    </row>
    <row customHeight="1" ht="11.25">
      <c r="A34" s="6838" t="s">
        <v>2169</v>
      </c>
      <c r="B34" s="6838" t="s">
        <v>14</v>
      </c>
      <c r="C34" s="6838" t="s">
        <v>2290</v>
      </c>
      <c r="D34" s="6838" t="s">
        <v>2291</v>
      </c>
      <c r="E34" s="6838" t="s">
        <v>2292</v>
      </c>
      <c r="F34" s="6838" t="s">
        <v>2209</v>
      </c>
      <c r="G34" s="6838" t="s">
        <v>24</v>
      </c>
      <c r="H34" s="6838" t="s">
        <v>24</v>
      </c>
      <c r="I34" s="6838" t="s">
        <v>708</v>
      </c>
    </row>
    <row customHeight="1" ht="11.25">
      <c r="A35" s="6838" t="s">
        <v>2169</v>
      </c>
      <c r="B35" s="6838" t="s">
        <v>14</v>
      </c>
      <c r="C35" s="6838" t="s">
        <v>2293</v>
      </c>
      <c r="D35" s="6838" t="s">
        <v>2294</v>
      </c>
      <c r="E35" s="6838" t="s">
        <v>2295</v>
      </c>
      <c r="F35" s="6838" t="s">
        <v>2296</v>
      </c>
      <c r="G35" s="6838" t="s">
        <v>2297</v>
      </c>
      <c r="H35" s="6838" t="s">
        <v>24</v>
      </c>
      <c r="I35" s="6838" t="s">
        <v>708</v>
      </c>
    </row>
    <row customHeight="1" ht="11.25">
      <c r="A36" s="6838" t="s">
        <v>2169</v>
      </c>
      <c r="B36" s="6838" t="s">
        <v>14</v>
      </c>
      <c r="C36" s="6838" t="s">
        <v>2298</v>
      </c>
      <c r="D36" s="6838" t="s">
        <v>2299</v>
      </c>
      <c r="E36" s="6838" t="s">
        <v>2300</v>
      </c>
      <c r="F36" s="6838" t="s">
        <v>2275</v>
      </c>
      <c r="G36" s="6838" t="s">
        <v>24</v>
      </c>
      <c r="H36" s="6838" t="s">
        <v>24</v>
      </c>
      <c r="I36" s="6838" t="s">
        <v>708</v>
      </c>
    </row>
    <row customHeight="1" ht="11.25">
      <c r="A37" s="6838" t="s">
        <v>2169</v>
      </c>
      <c r="B37" s="6838" t="s">
        <v>14</v>
      </c>
      <c r="C37" s="6838" t="s">
        <v>2301</v>
      </c>
      <c r="D37" s="6838" t="s">
        <v>2302</v>
      </c>
      <c r="E37" s="6838" t="s">
        <v>2303</v>
      </c>
      <c r="F37" s="6838" t="s">
        <v>2304</v>
      </c>
      <c r="G37" s="6838" t="s">
        <v>24</v>
      </c>
      <c r="H37" s="6838" t="s">
        <v>24</v>
      </c>
      <c r="I37" s="6838" t="s">
        <v>708</v>
      </c>
    </row>
    <row customHeight="1" ht="11.25">
      <c r="A38" s="6838" t="s">
        <v>2169</v>
      </c>
      <c r="B38" s="6838" t="s">
        <v>14</v>
      </c>
      <c r="C38" s="6838" t="s">
        <v>2305</v>
      </c>
      <c r="D38" s="6838" t="s">
        <v>2306</v>
      </c>
      <c r="E38" s="6838" t="s">
        <v>2307</v>
      </c>
      <c r="F38" s="6838" t="s">
        <v>2275</v>
      </c>
      <c r="G38" s="6838" t="s">
        <v>24</v>
      </c>
      <c r="H38" s="6838" t="s">
        <v>24</v>
      </c>
      <c r="I38" s="6838" t="s">
        <v>708</v>
      </c>
    </row>
    <row customHeight="1" ht="11.25">
      <c r="A39" s="6838" t="s">
        <v>2169</v>
      </c>
      <c r="B39" s="6838" t="s">
        <v>14</v>
      </c>
      <c r="C39" s="6838" t="s">
        <v>2308</v>
      </c>
      <c r="D39" s="6838" t="s">
        <v>2309</v>
      </c>
      <c r="E39" s="6838" t="s">
        <v>2310</v>
      </c>
      <c r="F39" s="6838" t="s">
        <v>2209</v>
      </c>
      <c r="G39" s="6838" t="s">
        <v>24</v>
      </c>
      <c r="H39" s="6838" t="s">
        <v>24</v>
      </c>
      <c r="I39" s="6838" t="s">
        <v>708</v>
      </c>
    </row>
    <row customHeight="1" ht="11.25">
      <c r="A40" s="6838" t="s">
        <v>2169</v>
      </c>
      <c r="B40" s="6838" t="s">
        <v>14</v>
      </c>
      <c r="C40" s="6838" t="s">
        <v>2311</v>
      </c>
      <c r="D40" s="6838" t="s">
        <v>2312</v>
      </c>
      <c r="E40" s="6838" t="s">
        <v>2313</v>
      </c>
      <c r="F40" s="6838" t="s">
        <v>2314</v>
      </c>
      <c r="G40" s="6838" t="s">
        <v>24</v>
      </c>
      <c r="H40" s="6838" t="s">
        <v>24</v>
      </c>
      <c r="I40" s="6838" t="s">
        <v>708</v>
      </c>
    </row>
    <row customHeight="1" ht="11.25">
      <c r="A41" s="6838" t="s">
        <v>2169</v>
      </c>
      <c r="B41" s="6838" t="s">
        <v>14</v>
      </c>
      <c r="C41" s="6838" t="s">
        <v>2315</v>
      </c>
      <c r="D41" s="6838" t="s">
        <v>2316</v>
      </c>
      <c r="E41" s="6838" t="s">
        <v>2317</v>
      </c>
      <c r="F41" s="6838" t="s">
        <v>2314</v>
      </c>
      <c r="G41" s="6838" t="s">
        <v>24</v>
      </c>
      <c r="H41" s="6838" t="s">
        <v>24</v>
      </c>
      <c r="I41" s="6838" t="s">
        <v>708</v>
      </c>
    </row>
    <row customHeight="1" ht="11.25">
      <c r="A42" s="6838" t="s">
        <v>2169</v>
      </c>
      <c r="B42" s="6838" t="s">
        <v>14</v>
      </c>
      <c r="C42" s="6838" t="s">
        <v>2318</v>
      </c>
      <c r="D42" s="6838" t="s">
        <v>2319</v>
      </c>
      <c r="E42" s="6838" t="s">
        <v>2320</v>
      </c>
      <c r="F42" s="6838" t="s">
        <v>2180</v>
      </c>
      <c r="G42" s="6838" t="s">
        <v>2321</v>
      </c>
      <c r="H42" s="6838" t="s">
        <v>24</v>
      </c>
      <c r="I42" s="6838" t="s">
        <v>708</v>
      </c>
    </row>
    <row customHeight="1" ht="11.25">
      <c r="A43" s="6838" t="s">
        <v>2169</v>
      </c>
      <c r="B43" s="6838" t="s">
        <v>14</v>
      </c>
      <c r="C43" s="6838" t="s">
        <v>2322</v>
      </c>
      <c r="D43" s="6838" t="s">
        <v>2323</v>
      </c>
      <c r="E43" s="6838" t="s">
        <v>2324</v>
      </c>
      <c r="F43" s="6838" t="s">
        <v>2325</v>
      </c>
      <c r="G43" s="6838" t="s">
        <v>24</v>
      </c>
      <c r="H43" s="6838" t="s">
        <v>24</v>
      </c>
      <c r="I43" s="6838" t="s">
        <v>708</v>
      </c>
    </row>
    <row customHeight="1" ht="11.25">
      <c r="A44" s="6838" t="s">
        <v>2169</v>
      </c>
      <c r="B44" s="6838" t="s">
        <v>14</v>
      </c>
      <c r="C44" s="6838" t="s">
        <v>2326</v>
      </c>
      <c r="D44" s="6838" t="s">
        <v>2327</v>
      </c>
      <c r="E44" s="6838" t="s">
        <v>2328</v>
      </c>
      <c r="F44" s="6838" t="s">
        <v>2201</v>
      </c>
      <c r="G44" s="6838" t="s">
        <v>24</v>
      </c>
      <c r="H44" s="6838" t="s">
        <v>24</v>
      </c>
      <c r="I44" s="6838" t="s">
        <v>708</v>
      </c>
    </row>
    <row customHeight="1" ht="11.25">
      <c r="A45" s="6838" t="s">
        <v>2169</v>
      </c>
      <c r="B45" s="6838" t="s">
        <v>14</v>
      </c>
      <c r="C45" s="6838" t="s">
        <v>2329</v>
      </c>
      <c r="D45" s="6838" t="s">
        <v>2330</v>
      </c>
      <c r="E45" s="6838" t="s">
        <v>2331</v>
      </c>
      <c r="F45" s="6838" t="s">
        <v>2332</v>
      </c>
      <c r="G45" s="6838" t="s">
        <v>24</v>
      </c>
      <c r="H45" s="6838" t="s">
        <v>24</v>
      </c>
      <c r="I45" s="6838" t="s">
        <v>708</v>
      </c>
    </row>
    <row customHeight="1" ht="11.25">
      <c r="A46" s="6838" t="s">
        <v>2169</v>
      </c>
      <c r="B46" s="6838" t="s">
        <v>14</v>
      </c>
      <c r="C46" s="6838" t="s">
        <v>2333</v>
      </c>
      <c r="D46" s="6838" t="s">
        <v>2334</v>
      </c>
      <c r="E46" s="6838" t="s">
        <v>2335</v>
      </c>
      <c r="F46" s="6838" t="s">
        <v>2336</v>
      </c>
      <c r="G46" s="6838" t="s">
        <v>24</v>
      </c>
      <c r="H46" s="6838" t="s">
        <v>24</v>
      </c>
      <c r="I46" s="6838" t="s">
        <v>708</v>
      </c>
    </row>
    <row customHeight="1" ht="11.25">
      <c r="A47" s="6838" t="s">
        <v>2169</v>
      </c>
      <c r="B47" s="6838" t="s">
        <v>14</v>
      </c>
      <c r="C47" s="6838" t="s">
        <v>2337</v>
      </c>
      <c r="D47" s="6838" t="s">
        <v>2338</v>
      </c>
      <c r="E47" s="6838" t="s">
        <v>2339</v>
      </c>
      <c r="F47" s="6838" t="s">
        <v>2336</v>
      </c>
      <c r="G47" s="6838" t="s">
        <v>24</v>
      </c>
      <c r="H47" s="6838" t="s">
        <v>24</v>
      </c>
      <c r="I47" s="6838" t="s">
        <v>708</v>
      </c>
    </row>
    <row customHeight="1" ht="11.25">
      <c r="A48" s="6838" t="s">
        <v>2169</v>
      </c>
      <c r="B48" s="6838" t="s">
        <v>14</v>
      </c>
      <c r="C48" s="6838" t="s">
        <v>2340</v>
      </c>
      <c r="D48" s="6838" t="s">
        <v>2341</v>
      </c>
      <c r="E48" s="6838" t="s">
        <v>2342</v>
      </c>
      <c r="F48" s="6838" t="s">
        <v>2343</v>
      </c>
      <c r="G48" s="6838" t="s">
        <v>24</v>
      </c>
      <c r="H48" s="6838" t="s">
        <v>24</v>
      </c>
      <c r="I48" s="6838" t="s">
        <v>708</v>
      </c>
    </row>
    <row customHeight="1" ht="11.25">
      <c r="A49" s="6838" t="s">
        <v>2169</v>
      </c>
      <c r="B49" s="6838" t="s">
        <v>14</v>
      </c>
      <c r="C49" s="6838" t="s">
        <v>2344</v>
      </c>
      <c r="D49" s="6838" t="s">
        <v>2345</v>
      </c>
      <c r="E49" s="6838" t="s">
        <v>2346</v>
      </c>
      <c r="F49" s="6838" t="s">
        <v>2209</v>
      </c>
      <c r="G49" s="6838" t="s">
        <v>24</v>
      </c>
      <c r="H49" s="6838" t="s">
        <v>24</v>
      </c>
      <c r="I49" s="6838" t="s">
        <v>708</v>
      </c>
    </row>
    <row customHeight="1" ht="11.25">
      <c r="A50" s="6838" t="s">
        <v>2169</v>
      </c>
      <c r="B50" s="6838" t="s">
        <v>14</v>
      </c>
      <c r="C50" s="6838" t="s">
        <v>2347</v>
      </c>
      <c r="D50" s="6838" t="s">
        <v>2348</v>
      </c>
      <c r="E50" s="6838" t="s">
        <v>2349</v>
      </c>
      <c r="F50" s="6838" t="s">
        <v>2332</v>
      </c>
      <c r="G50" s="6838" t="s">
        <v>24</v>
      </c>
      <c r="H50" s="6838" t="s">
        <v>24</v>
      </c>
      <c r="I50" s="6838" t="s">
        <v>708</v>
      </c>
    </row>
    <row customHeight="1" ht="11.25">
      <c r="A51" s="6838" t="s">
        <v>2169</v>
      </c>
      <c r="B51" s="6838" t="s">
        <v>14</v>
      </c>
      <c r="C51" s="6838" t="s">
        <v>2350</v>
      </c>
      <c r="D51" s="6838" t="s">
        <v>2351</v>
      </c>
      <c r="E51" s="6838" t="s">
        <v>2352</v>
      </c>
      <c r="F51" s="6838" t="s">
        <v>2353</v>
      </c>
      <c r="G51" s="6838" t="s">
        <v>24</v>
      </c>
      <c r="H51" s="6838" t="s">
        <v>24</v>
      </c>
      <c r="I51" s="6838" t="s">
        <v>708</v>
      </c>
    </row>
    <row customHeight="1" ht="11.25">
      <c r="A52" s="6838" t="s">
        <v>2169</v>
      </c>
      <c r="B52" s="6838" t="s">
        <v>14</v>
      </c>
      <c r="C52" s="6838" t="s">
        <v>2354</v>
      </c>
      <c r="D52" s="6838" t="s">
        <v>2355</v>
      </c>
      <c r="E52" s="6838" t="s">
        <v>2356</v>
      </c>
      <c r="F52" s="6838" t="s">
        <v>2314</v>
      </c>
      <c r="G52" s="6838" t="s">
        <v>24</v>
      </c>
      <c r="H52" s="6838" t="s">
        <v>24</v>
      </c>
      <c r="I52" s="6838" t="s">
        <v>708</v>
      </c>
    </row>
    <row customHeight="1" ht="11.25">
      <c r="A53" s="6838" t="s">
        <v>2169</v>
      </c>
      <c r="B53" s="6838" t="s">
        <v>14</v>
      </c>
      <c r="C53" s="6838" t="s">
        <v>2357</v>
      </c>
      <c r="D53" s="6838" t="s">
        <v>2358</v>
      </c>
      <c r="E53" s="6838" t="s">
        <v>2359</v>
      </c>
      <c r="F53" s="6838" t="s">
        <v>2360</v>
      </c>
      <c r="G53" s="6838" t="s">
        <v>24</v>
      </c>
      <c r="H53" s="6838" t="s">
        <v>24</v>
      </c>
      <c r="I53" s="6838" t="s">
        <v>708</v>
      </c>
    </row>
    <row customHeight="1" ht="11.25">
      <c r="A54" s="6838" t="s">
        <v>2169</v>
      </c>
      <c r="B54" s="6838" t="s">
        <v>14</v>
      </c>
      <c r="C54" s="6838" t="s">
        <v>2361</v>
      </c>
      <c r="D54" s="6838" t="s">
        <v>2362</v>
      </c>
      <c r="E54" s="6838" t="s">
        <v>2363</v>
      </c>
      <c r="F54" s="6838" t="s">
        <v>2221</v>
      </c>
      <c r="G54" s="6838" t="s">
        <v>24</v>
      </c>
      <c r="H54" s="6838" t="s">
        <v>24</v>
      </c>
      <c r="I54" s="6838" t="s">
        <v>708</v>
      </c>
    </row>
    <row customHeight="1" ht="11.25">
      <c r="A55" s="6838" t="s">
        <v>2169</v>
      </c>
      <c r="B55" s="6838" t="s">
        <v>14</v>
      </c>
      <c r="C55" s="6838" t="s">
        <v>2364</v>
      </c>
      <c r="D55" s="6838" t="s">
        <v>2365</v>
      </c>
      <c r="E55" s="6838" t="s">
        <v>2366</v>
      </c>
      <c r="F55" s="6838" t="s">
        <v>2367</v>
      </c>
      <c r="G55" s="6838" t="s">
        <v>24</v>
      </c>
      <c r="H55" s="6838" t="s">
        <v>24</v>
      </c>
      <c r="I55" s="6838" t="s">
        <v>708</v>
      </c>
    </row>
    <row customHeight="1" ht="11.25">
      <c r="A56" s="6838" t="s">
        <v>2169</v>
      </c>
      <c r="B56" s="6838" t="s">
        <v>14</v>
      </c>
      <c r="C56" s="6838" t="s">
        <v>2368</v>
      </c>
      <c r="D56" s="6838" t="s">
        <v>2369</v>
      </c>
      <c r="E56" s="6838" t="s">
        <v>2187</v>
      </c>
      <c r="F56" s="6838" t="s">
        <v>2370</v>
      </c>
      <c r="G56" s="6838" t="s">
        <v>24</v>
      </c>
      <c r="H56" s="6838" t="s">
        <v>24</v>
      </c>
      <c r="I56" s="6838" t="s">
        <v>708</v>
      </c>
    </row>
    <row customHeight="1" ht="11.25">
      <c r="A57" s="6838" t="s">
        <v>2169</v>
      </c>
      <c r="B57" s="6838" t="s">
        <v>14</v>
      </c>
      <c r="C57" s="6838" t="s">
        <v>2371</v>
      </c>
      <c r="D57" s="6838" t="s">
        <v>2372</v>
      </c>
      <c r="E57" s="6838" t="s">
        <v>2373</v>
      </c>
      <c r="F57" s="6838" t="s">
        <v>2374</v>
      </c>
      <c r="G57" s="6838" t="s">
        <v>24</v>
      </c>
      <c r="H57" s="6838" t="s">
        <v>24</v>
      </c>
      <c r="I57" s="6838" t="s">
        <v>708</v>
      </c>
    </row>
    <row customHeight="1" ht="11.25">
      <c r="A58" s="6838" t="s">
        <v>2169</v>
      </c>
      <c r="B58" s="6838" t="s">
        <v>14</v>
      </c>
      <c r="C58" s="6838" t="s">
        <v>2375</v>
      </c>
      <c r="D58" s="6838" t="s">
        <v>2376</v>
      </c>
      <c r="E58" s="6838" t="s">
        <v>2377</v>
      </c>
      <c r="F58" s="6838" t="s">
        <v>2374</v>
      </c>
      <c r="G58" s="6838" t="s">
        <v>24</v>
      </c>
      <c r="H58" s="6838" t="s">
        <v>24</v>
      </c>
      <c r="I58" s="6838" t="s">
        <v>708</v>
      </c>
    </row>
    <row customHeight="1" ht="11.25">
      <c r="A59" s="6838" t="s">
        <v>2169</v>
      </c>
      <c r="B59" s="6838" t="s">
        <v>14</v>
      </c>
      <c r="C59" s="6838" t="s">
        <v>2378</v>
      </c>
      <c r="D59" s="6838" t="s">
        <v>2379</v>
      </c>
      <c r="E59" s="6838" t="s">
        <v>2380</v>
      </c>
      <c r="F59" s="6838" t="s">
        <v>2336</v>
      </c>
      <c r="G59" s="6838" t="s">
        <v>24</v>
      </c>
      <c r="H59" s="6838" t="s">
        <v>24</v>
      </c>
      <c r="I59" s="6838" t="s">
        <v>708</v>
      </c>
    </row>
    <row customHeight="1" ht="11.25">
      <c r="A60" s="6838" t="s">
        <v>2169</v>
      </c>
      <c r="B60" s="6838" t="s">
        <v>14</v>
      </c>
      <c r="C60" s="6838" t="s">
        <v>2381</v>
      </c>
      <c r="D60" s="6838" t="s">
        <v>2382</v>
      </c>
      <c r="E60" s="6838" t="s">
        <v>2383</v>
      </c>
      <c r="F60" s="6838" t="s">
        <v>2209</v>
      </c>
      <c r="G60" s="6838" t="s">
        <v>24</v>
      </c>
      <c r="H60" s="6838" t="s">
        <v>24</v>
      </c>
      <c r="I60" s="6838" t="s">
        <v>708</v>
      </c>
    </row>
    <row customHeight="1" ht="11.25">
      <c r="A61" s="6838" t="s">
        <v>2169</v>
      </c>
      <c r="B61" s="6838" t="s">
        <v>14</v>
      </c>
      <c r="C61" s="6838" t="s">
        <v>2384</v>
      </c>
      <c r="D61" s="6838" t="s">
        <v>2385</v>
      </c>
      <c r="E61" s="6838" t="s">
        <v>2267</v>
      </c>
      <c r="F61" s="6838" t="s">
        <v>2386</v>
      </c>
      <c r="G61" s="6838" t="s">
        <v>24</v>
      </c>
      <c r="H61" s="6838" t="s">
        <v>24</v>
      </c>
      <c r="I61" s="6838" t="s">
        <v>708</v>
      </c>
    </row>
    <row customHeight="1" ht="11.25">
      <c r="A62" s="6838" t="s">
        <v>2169</v>
      </c>
      <c r="B62" s="6838" t="s">
        <v>14</v>
      </c>
      <c r="C62" s="6838" t="s">
        <v>2387</v>
      </c>
      <c r="D62" s="6838" t="s">
        <v>2388</v>
      </c>
      <c r="E62" s="6838" t="s">
        <v>2389</v>
      </c>
      <c r="F62" s="6838" t="s">
        <v>2336</v>
      </c>
      <c r="G62" s="6838" t="s">
        <v>24</v>
      </c>
      <c r="H62" s="6838" t="s">
        <v>24</v>
      </c>
      <c r="I62" s="6838" t="s">
        <v>708</v>
      </c>
    </row>
    <row customHeight="1" ht="11.25">
      <c r="A63" s="6838" t="s">
        <v>2169</v>
      </c>
      <c r="B63" s="6838" t="s">
        <v>14</v>
      </c>
      <c r="C63" s="6838" t="s">
        <v>2390</v>
      </c>
      <c r="D63" s="6838" t="s">
        <v>2391</v>
      </c>
      <c r="E63" s="6838" t="s">
        <v>2392</v>
      </c>
      <c r="F63" s="6838" t="s">
        <v>2190</v>
      </c>
      <c r="G63" s="6838" t="s">
        <v>24</v>
      </c>
      <c r="H63" s="6838" t="s">
        <v>24</v>
      </c>
      <c r="I63" s="6838" t="s">
        <v>708</v>
      </c>
    </row>
    <row customHeight="1" ht="11.25">
      <c r="A64" s="6838" t="s">
        <v>2169</v>
      </c>
      <c r="B64" s="6838" t="s">
        <v>14</v>
      </c>
      <c r="C64" s="6838" t="s">
        <v>2393</v>
      </c>
      <c r="D64" s="6838" t="s">
        <v>2394</v>
      </c>
      <c r="E64" s="6838" t="s">
        <v>2395</v>
      </c>
      <c r="F64" s="6838" t="s">
        <v>2221</v>
      </c>
      <c r="G64" s="6838" t="s">
        <v>24</v>
      </c>
      <c r="H64" s="6838" t="s">
        <v>24</v>
      </c>
      <c r="I64" s="6838" t="s">
        <v>708</v>
      </c>
    </row>
    <row customHeight="1" ht="11.25">
      <c r="A65" s="6838" t="s">
        <v>2169</v>
      </c>
      <c r="B65" s="6838" t="s">
        <v>14</v>
      </c>
      <c r="C65" s="6838" t="s">
        <v>2396</v>
      </c>
      <c r="D65" s="6838" t="s">
        <v>2397</v>
      </c>
      <c r="E65" s="6838" t="s">
        <v>2398</v>
      </c>
      <c r="F65" s="6838" t="s">
        <v>2180</v>
      </c>
      <c r="G65" s="6838" t="s">
        <v>24</v>
      </c>
      <c r="H65" s="6838" t="s">
        <v>2399</v>
      </c>
      <c r="I65" s="6838" t="s">
        <v>708</v>
      </c>
    </row>
    <row customHeight="1" ht="11.25">
      <c r="A66" s="6838" t="s">
        <v>2169</v>
      </c>
      <c r="B66" s="6838" t="s">
        <v>14</v>
      </c>
      <c r="C66" s="6838" t="s">
        <v>2400</v>
      </c>
      <c r="D66" s="6838" t="s">
        <v>2401</v>
      </c>
      <c r="E66" s="6838" t="s">
        <v>2402</v>
      </c>
      <c r="F66" s="6838" t="s">
        <v>2176</v>
      </c>
      <c r="G66" s="6838" t="s">
        <v>24</v>
      </c>
      <c r="H66" s="6838" t="s">
        <v>24</v>
      </c>
      <c r="I66" s="6838" t="s">
        <v>708</v>
      </c>
    </row>
    <row customHeight="1" ht="11.25">
      <c r="A67" s="6838" t="s">
        <v>2169</v>
      </c>
      <c r="B67" s="6838" t="s">
        <v>14</v>
      </c>
      <c r="C67" s="6838" t="s">
        <v>2403</v>
      </c>
      <c r="D67" s="6838" t="s">
        <v>2404</v>
      </c>
      <c r="E67" s="6838" t="s">
        <v>2405</v>
      </c>
      <c r="F67" s="6838" t="s">
        <v>2314</v>
      </c>
      <c r="G67" s="6838" t="s">
        <v>24</v>
      </c>
      <c r="H67" s="6838" t="s">
        <v>24</v>
      </c>
      <c r="I67" s="6838" t="s">
        <v>708</v>
      </c>
    </row>
    <row customHeight="1" ht="11.25">
      <c r="A68" s="6838" t="s">
        <v>2169</v>
      </c>
      <c r="B68" s="6838" t="s">
        <v>14</v>
      </c>
      <c r="C68" s="6838" t="s">
        <v>2406</v>
      </c>
      <c r="D68" s="6838" t="s">
        <v>2407</v>
      </c>
      <c r="E68" s="6838" t="s">
        <v>2408</v>
      </c>
      <c r="F68" s="6838" t="s">
        <v>2409</v>
      </c>
      <c r="G68" s="6838" t="s">
        <v>2410</v>
      </c>
      <c r="H68" s="6838" t="s">
        <v>24</v>
      </c>
      <c r="I68" s="6838" t="s">
        <v>708</v>
      </c>
    </row>
    <row customHeight="1" ht="11.25">
      <c r="A69" s="6838" t="s">
        <v>2169</v>
      </c>
      <c r="B69" s="6838" t="s">
        <v>14</v>
      </c>
      <c r="C69" s="6838" t="s">
        <v>2411</v>
      </c>
      <c r="D69" s="6838" t="s">
        <v>2412</v>
      </c>
      <c r="E69" s="6838" t="s">
        <v>2413</v>
      </c>
      <c r="F69" s="6838" t="s">
        <v>2176</v>
      </c>
      <c r="G69" s="6838" t="s">
        <v>2414</v>
      </c>
      <c r="H69" s="6838" t="s">
        <v>24</v>
      </c>
      <c r="I69" s="6838" t="s">
        <v>708</v>
      </c>
    </row>
    <row customHeight="1" ht="11.25">
      <c r="A70" s="6838" t="s">
        <v>2169</v>
      </c>
      <c r="B70" s="6838" t="s">
        <v>14</v>
      </c>
      <c r="C70" s="6838" t="s">
        <v>2415</v>
      </c>
      <c r="D70" s="6838" t="s">
        <v>2416</v>
      </c>
      <c r="E70" s="6838" t="s">
        <v>2417</v>
      </c>
      <c r="F70" s="6838" t="s">
        <v>2176</v>
      </c>
      <c r="G70" s="6838" t="s">
        <v>2418</v>
      </c>
      <c r="H70" s="6838" t="s">
        <v>24</v>
      </c>
      <c r="I70" s="6838" t="s">
        <v>708</v>
      </c>
    </row>
    <row customHeight="1" ht="11.25">
      <c r="A71" s="6838" t="s">
        <v>2169</v>
      </c>
      <c r="B71" s="6838" t="s">
        <v>14</v>
      </c>
      <c r="C71" s="6838" t="s">
        <v>2419</v>
      </c>
      <c r="D71" s="6838" t="s">
        <v>2420</v>
      </c>
      <c r="E71" s="6838" t="s">
        <v>2421</v>
      </c>
      <c r="F71" s="6838" t="s">
        <v>2422</v>
      </c>
      <c r="G71" s="6838" t="s">
        <v>24</v>
      </c>
      <c r="H71" s="6838" t="s">
        <v>24</v>
      </c>
      <c r="I71" s="6838" t="s">
        <v>708</v>
      </c>
    </row>
    <row customHeight="1" ht="11.25">
      <c r="A72" s="6838" t="s">
        <v>2169</v>
      </c>
      <c r="B72" s="6838" t="s">
        <v>14</v>
      </c>
      <c r="C72" s="6838" t="s">
        <v>2423</v>
      </c>
      <c r="D72" s="6838" t="s">
        <v>2424</v>
      </c>
      <c r="E72" s="6838" t="s">
        <v>2425</v>
      </c>
      <c r="F72" s="6838" t="s">
        <v>2409</v>
      </c>
      <c r="G72" s="6838" t="s">
        <v>24</v>
      </c>
      <c r="H72" s="6838" t="s">
        <v>24</v>
      </c>
      <c r="I72" s="6838" t="s">
        <v>708</v>
      </c>
    </row>
    <row customHeight="1" ht="11.25">
      <c r="A73" s="6838" t="s">
        <v>2169</v>
      </c>
      <c r="B73" s="6838" t="s">
        <v>14</v>
      </c>
      <c r="C73" s="6838" t="s">
        <v>2426</v>
      </c>
      <c r="D73" s="6838" t="s">
        <v>2427</v>
      </c>
      <c r="E73" s="6838" t="s">
        <v>2428</v>
      </c>
      <c r="F73" s="6838" t="s">
        <v>2221</v>
      </c>
      <c r="G73" s="6838" t="s">
        <v>24</v>
      </c>
      <c r="H73" s="6838" t="s">
        <v>24</v>
      </c>
      <c r="I73" s="6838" t="s">
        <v>708</v>
      </c>
    </row>
    <row customHeight="1" ht="11.25">
      <c r="A74" s="6838" t="s">
        <v>2169</v>
      </c>
      <c r="B74" s="6838" t="s">
        <v>14</v>
      </c>
      <c r="C74" s="6838" t="s">
        <v>2429</v>
      </c>
      <c r="D74" s="6838" t="s">
        <v>2430</v>
      </c>
      <c r="E74" s="6838" t="s">
        <v>2431</v>
      </c>
      <c r="F74" s="6838" t="s">
        <v>2409</v>
      </c>
      <c r="G74" s="6838" t="s">
        <v>24</v>
      </c>
      <c r="H74" s="6838" t="s">
        <v>24</v>
      </c>
      <c r="I74" s="6838" t="s">
        <v>708</v>
      </c>
    </row>
    <row customHeight="1" ht="11.25">
      <c r="A75" s="6838" t="s">
        <v>2169</v>
      </c>
      <c r="B75" s="6838" t="s">
        <v>14</v>
      </c>
      <c r="C75" s="6838" t="s">
        <v>2432</v>
      </c>
      <c r="D75" s="6838" t="s">
        <v>2433</v>
      </c>
      <c r="E75" s="6838" t="s">
        <v>2434</v>
      </c>
      <c r="F75" s="6838" t="s">
        <v>2304</v>
      </c>
      <c r="G75" s="6838" t="s">
        <v>2435</v>
      </c>
      <c r="H75" s="6838" t="s">
        <v>24</v>
      </c>
      <c r="I75" s="6838" t="s">
        <v>708</v>
      </c>
    </row>
    <row customHeight="1" ht="11.25">
      <c r="A76" s="6838" t="s">
        <v>2169</v>
      </c>
      <c r="B76" s="6838" t="s">
        <v>14</v>
      </c>
      <c r="C76" s="6838" t="s">
        <v>2436</v>
      </c>
      <c r="D76" s="6838" t="s">
        <v>2437</v>
      </c>
      <c r="E76" s="6838" t="s">
        <v>2438</v>
      </c>
      <c r="F76" s="6838" t="s">
        <v>2439</v>
      </c>
      <c r="G76" s="6838" t="s">
        <v>2440</v>
      </c>
      <c r="H76" s="6838" t="s">
        <v>24</v>
      </c>
      <c r="I76" s="6838" t="s">
        <v>708</v>
      </c>
    </row>
    <row customHeight="1" ht="11.25">
      <c r="A77" s="6838" t="s">
        <v>2169</v>
      </c>
      <c r="B77" s="6838" t="s">
        <v>14</v>
      </c>
      <c r="C77" s="6838" t="s">
        <v>2441</v>
      </c>
      <c r="D77" s="6838" t="s">
        <v>2442</v>
      </c>
      <c r="E77" s="6838" t="s">
        <v>2443</v>
      </c>
      <c r="F77" s="6838" t="s">
        <v>2409</v>
      </c>
      <c r="G77" s="6838" t="s">
        <v>24</v>
      </c>
      <c r="H77" s="6838" t="s">
        <v>24</v>
      </c>
      <c r="I77" s="6838" t="s">
        <v>708</v>
      </c>
    </row>
    <row customHeight="1" ht="11.25">
      <c r="A78" s="6838" t="s">
        <v>2169</v>
      </c>
      <c r="B78" s="6838" t="s">
        <v>14</v>
      </c>
      <c r="C78" s="6838" t="s">
        <v>2444</v>
      </c>
      <c r="D78" s="6838" t="s">
        <v>2445</v>
      </c>
      <c r="E78" s="6838" t="s">
        <v>2446</v>
      </c>
      <c r="F78" s="6838" t="s">
        <v>2409</v>
      </c>
      <c r="G78" s="6838" t="s">
        <v>24</v>
      </c>
      <c r="H78" s="6838" t="s">
        <v>24</v>
      </c>
      <c r="I78" s="6838" t="s">
        <v>708</v>
      </c>
    </row>
    <row customHeight="1" ht="11.25">
      <c r="A79" s="6838" t="s">
        <v>2169</v>
      </c>
      <c r="B79" s="6838" t="s">
        <v>14</v>
      </c>
      <c r="C79" s="6838" t="s">
        <v>2447</v>
      </c>
      <c r="D79" s="6838" t="s">
        <v>47</v>
      </c>
      <c r="E79" s="6838" t="s">
        <v>50</v>
      </c>
      <c r="F79" s="6838" t="s">
        <v>52</v>
      </c>
      <c r="G79" s="6838" t="s">
        <v>24</v>
      </c>
      <c r="H79" s="6838" t="s">
        <v>24</v>
      </c>
      <c r="I79" s="6838" t="s">
        <v>708</v>
      </c>
    </row>
    <row customHeight="1" ht="11.25">
      <c r="A80" s="6838" t="s">
        <v>2169</v>
      </c>
      <c r="B80" s="6838" t="s">
        <v>14</v>
      </c>
      <c r="C80" s="6838" t="s">
        <v>2448</v>
      </c>
      <c r="D80" s="6838" t="s">
        <v>2449</v>
      </c>
      <c r="E80" s="6838" t="s">
        <v>2450</v>
      </c>
      <c r="F80" s="6838" t="s">
        <v>2172</v>
      </c>
      <c r="G80" s="6838" t="s">
        <v>24</v>
      </c>
      <c r="H80" s="6838" t="s">
        <v>24</v>
      </c>
      <c r="I80" s="6838" t="s">
        <v>708</v>
      </c>
    </row>
    <row customHeight="1" ht="11.25">
      <c r="A81" s="6838" t="s">
        <v>2169</v>
      </c>
      <c r="B81" s="6838" t="s">
        <v>14</v>
      </c>
      <c r="C81" s="6838" t="s">
        <v>2451</v>
      </c>
      <c r="D81" s="6838" t="s">
        <v>2452</v>
      </c>
      <c r="E81" s="6838" t="s">
        <v>2453</v>
      </c>
      <c r="F81" s="6838" t="s">
        <v>2353</v>
      </c>
      <c r="G81" s="6838" t="s">
        <v>2454</v>
      </c>
      <c r="H81" s="6838" t="s">
        <v>2455</v>
      </c>
      <c r="I81" s="6838" t="s">
        <v>708</v>
      </c>
    </row>
    <row customHeight="1" ht="11.25">
      <c r="A82" s="6838" t="s">
        <v>2169</v>
      </c>
      <c r="B82" s="6838" t="s">
        <v>14</v>
      </c>
      <c r="C82" s="6838" t="s">
        <v>2456</v>
      </c>
      <c r="D82" s="6838" t="s">
        <v>2457</v>
      </c>
      <c r="E82" s="6838" t="s">
        <v>2458</v>
      </c>
      <c r="F82" s="6838" t="s">
        <v>2209</v>
      </c>
      <c r="G82" s="6838" t="s">
        <v>24</v>
      </c>
      <c r="H82" s="6838" t="s">
        <v>24</v>
      </c>
      <c r="I82" s="6838" t="s">
        <v>708</v>
      </c>
    </row>
    <row customHeight="1" ht="11.25">
      <c r="A83" s="6838" t="s">
        <v>2169</v>
      </c>
      <c r="B83" s="6838" t="s">
        <v>14</v>
      </c>
      <c r="C83" s="6838" t="s">
        <v>2459</v>
      </c>
      <c r="D83" s="6838" t="s">
        <v>2460</v>
      </c>
      <c r="E83" s="6838" t="s">
        <v>2461</v>
      </c>
      <c r="F83" s="6838" t="s">
        <v>2176</v>
      </c>
      <c r="G83" s="6838" t="s">
        <v>24</v>
      </c>
      <c r="H83" s="6838" t="s">
        <v>24</v>
      </c>
      <c r="I83" s="6838" t="s">
        <v>708</v>
      </c>
    </row>
    <row customHeight="1" ht="11.25">
      <c r="A84" s="6838" t="s">
        <v>2169</v>
      </c>
      <c r="B84" s="6838" t="s">
        <v>14</v>
      </c>
      <c r="C84" s="6838" t="s">
        <v>2462</v>
      </c>
      <c r="D84" s="6838" t="s">
        <v>2463</v>
      </c>
      <c r="E84" s="6838" t="s">
        <v>2464</v>
      </c>
      <c r="F84" s="6838" t="s">
        <v>2465</v>
      </c>
      <c r="G84" s="6838" t="s">
        <v>2466</v>
      </c>
      <c r="H84" s="6838" t="s">
        <v>24</v>
      </c>
      <c r="I84" s="6838" t="s">
        <v>708</v>
      </c>
    </row>
    <row customHeight="1" ht="11.25">
      <c r="A85" s="6838" t="s">
        <v>2169</v>
      </c>
      <c r="B85" s="6838" t="s">
        <v>14</v>
      </c>
      <c r="C85" s="6838" t="s">
        <v>2467</v>
      </c>
      <c r="D85" s="6838" t="s">
        <v>2468</v>
      </c>
      <c r="E85" s="6838" t="s">
        <v>2469</v>
      </c>
      <c r="F85" s="6838" t="s">
        <v>2201</v>
      </c>
      <c r="G85" s="6838" t="s">
        <v>2470</v>
      </c>
      <c r="H85" s="6838" t="s">
        <v>24</v>
      </c>
      <c r="I85" s="6838" t="s">
        <v>708</v>
      </c>
    </row>
    <row customHeight="1" ht="11.25">
      <c r="A86" s="6838" t="s">
        <v>2169</v>
      </c>
      <c r="B86" s="6838" t="s">
        <v>14</v>
      </c>
      <c r="C86" s="6838" t="s">
        <v>2471</v>
      </c>
      <c r="D86" s="6838" t="s">
        <v>2472</v>
      </c>
      <c r="E86" s="6838" t="s">
        <v>2473</v>
      </c>
      <c r="F86" s="6838" t="s">
        <v>52</v>
      </c>
      <c r="G86" s="6838" t="s">
        <v>24</v>
      </c>
      <c r="H86" s="6838" t="s">
        <v>24</v>
      </c>
      <c r="I86" s="6838" t="s">
        <v>708</v>
      </c>
    </row>
    <row customHeight="1" ht="11.25">
      <c r="A87" s="6838" t="s">
        <v>2169</v>
      </c>
      <c r="B87" s="6838" t="s">
        <v>14</v>
      </c>
      <c r="C87" s="6838" t="s">
        <v>2474</v>
      </c>
      <c r="D87" s="6838" t="s">
        <v>2475</v>
      </c>
      <c r="E87" s="6838" t="s">
        <v>2476</v>
      </c>
      <c r="F87" s="6838" t="s">
        <v>2374</v>
      </c>
      <c r="G87" s="6838" t="s">
        <v>2477</v>
      </c>
      <c r="H87" s="6838" t="s">
        <v>24</v>
      </c>
      <c r="I87" s="6838" t="s">
        <v>708</v>
      </c>
    </row>
    <row customHeight="1" ht="11.25">
      <c r="A88" s="6838" t="s">
        <v>2169</v>
      </c>
      <c r="B88" s="6838" t="s">
        <v>14</v>
      </c>
      <c r="C88" s="6838" t="s">
        <v>2478</v>
      </c>
      <c r="D88" s="6838" t="s">
        <v>2479</v>
      </c>
      <c r="E88" s="6838" t="s">
        <v>2480</v>
      </c>
      <c r="F88" s="6838" t="s">
        <v>2230</v>
      </c>
      <c r="G88" s="6838" t="s">
        <v>24</v>
      </c>
      <c r="H88" s="6838" t="s">
        <v>24</v>
      </c>
      <c r="I88" s="6838" t="s">
        <v>708</v>
      </c>
    </row>
    <row customHeight="1" ht="11.25">
      <c r="A89" s="6838" t="s">
        <v>2169</v>
      </c>
      <c r="B89" s="6838" t="s">
        <v>14</v>
      </c>
      <c r="C89" s="6838" t="s">
        <v>2481</v>
      </c>
      <c r="D89" s="6838" t="s">
        <v>2482</v>
      </c>
      <c r="E89" s="6838" t="s">
        <v>2483</v>
      </c>
      <c r="F89" s="6838" t="s">
        <v>2209</v>
      </c>
      <c r="G89" s="6838" t="s">
        <v>24</v>
      </c>
      <c r="H89" s="6838" t="s">
        <v>24</v>
      </c>
      <c r="I89" s="6838" t="s">
        <v>708</v>
      </c>
    </row>
    <row customHeight="1" ht="11.25">
      <c r="A90" s="6838" t="s">
        <v>2169</v>
      </c>
      <c r="B90" s="6838" t="s">
        <v>14</v>
      </c>
      <c r="C90" s="6838" t="s">
        <v>2484</v>
      </c>
      <c r="D90" s="6838" t="s">
        <v>2485</v>
      </c>
      <c r="E90" s="6838" t="s">
        <v>2486</v>
      </c>
      <c r="F90" s="6838" t="s">
        <v>2353</v>
      </c>
      <c r="G90" s="6838" t="s">
        <v>24</v>
      </c>
      <c r="H90" s="6838" t="s">
        <v>24</v>
      </c>
      <c r="I90" s="6838" t="s">
        <v>708</v>
      </c>
    </row>
    <row customHeight="1" ht="11.25">
      <c r="A91" s="6838" t="s">
        <v>2169</v>
      </c>
      <c r="B91" s="6838" t="s">
        <v>14</v>
      </c>
      <c r="C91" s="6838" t="s">
        <v>2487</v>
      </c>
      <c r="D91" s="6838" t="s">
        <v>2488</v>
      </c>
      <c r="E91" s="6838" t="s">
        <v>2489</v>
      </c>
      <c r="F91" s="6838" t="s">
        <v>2176</v>
      </c>
      <c r="G91" s="6838" t="s">
        <v>24</v>
      </c>
      <c r="H91" s="6838" t="s">
        <v>24</v>
      </c>
      <c r="I91" s="6838" t="s">
        <v>708</v>
      </c>
    </row>
    <row customHeight="1" ht="11.25">
      <c r="A92" s="6838" t="s">
        <v>2169</v>
      </c>
      <c r="B92" s="6838" t="s">
        <v>14</v>
      </c>
      <c r="C92" s="6838" t="s">
        <v>2490</v>
      </c>
      <c r="D92" s="6838" t="s">
        <v>2491</v>
      </c>
      <c r="E92" s="6838" t="s">
        <v>2492</v>
      </c>
      <c r="F92" s="6838" t="s">
        <v>2493</v>
      </c>
      <c r="G92" s="6838" t="s">
        <v>24</v>
      </c>
      <c r="H92" s="6838" t="s">
        <v>24</v>
      </c>
      <c r="I92" s="6838" t="s">
        <v>708</v>
      </c>
    </row>
    <row customHeight="1" ht="11.25">
      <c r="A93" s="6838" t="s">
        <v>2169</v>
      </c>
      <c r="B93" s="6838" t="s">
        <v>14</v>
      </c>
      <c r="C93" s="6838" t="s">
        <v>2494</v>
      </c>
      <c r="D93" s="6838" t="s">
        <v>2495</v>
      </c>
      <c r="E93" s="6838" t="s">
        <v>2496</v>
      </c>
      <c r="F93" s="6838" t="s">
        <v>2353</v>
      </c>
      <c r="G93" s="6838" t="s">
        <v>2231</v>
      </c>
      <c r="H93" s="6838" t="s">
        <v>24</v>
      </c>
      <c r="I93" s="6838" t="s">
        <v>708</v>
      </c>
    </row>
    <row customHeight="1" ht="11.25">
      <c r="A94" s="6838" t="s">
        <v>2169</v>
      </c>
      <c r="B94" s="6838" t="s">
        <v>14</v>
      </c>
      <c r="C94" s="6838" t="s">
        <v>2497</v>
      </c>
      <c r="D94" s="6838" t="s">
        <v>2498</v>
      </c>
      <c r="E94" s="6838" t="s">
        <v>2499</v>
      </c>
      <c r="F94" s="6838" t="s">
        <v>2500</v>
      </c>
      <c r="G94" s="6838" t="s">
        <v>24</v>
      </c>
      <c r="H94" s="6838" t="s">
        <v>24</v>
      </c>
      <c r="I94" s="6838" t="s">
        <v>708</v>
      </c>
    </row>
    <row customHeight="1" ht="11.25">
      <c r="A95" s="6838" t="s">
        <v>2169</v>
      </c>
      <c r="B95" s="6838" t="s">
        <v>14</v>
      </c>
      <c r="C95" s="6838" t="s">
        <v>2501</v>
      </c>
      <c r="D95" s="6838" t="s">
        <v>2502</v>
      </c>
      <c r="E95" s="6838" t="s">
        <v>2503</v>
      </c>
      <c r="F95" s="6838" t="s">
        <v>2238</v>
      </c>
      <c r="G95" s="6838" t="s">
        <v>24</v>
      </c>
      <c r="H95" s="6838" t="s">
        <v>24</v>
      </c>
      <c r="I95" s="6838" t="s">
        <v>708</v>
      </c>
    </row>
    <row customHeight="1" ht="11.25">
      <c r="A96" s="6838" t="s">
        <v>2169</v>
      </c>
      <c r="B96" s="6838" t="s">
        <v>14</v>
      </c>
      <c r="C96" s="6838" t="s">
        <v>2504</v>
      </c>
      <c r="D96" s="6838" t="s">
        <v>2505</v>
      </c>
      <c r="E96" s="6838" t="s">
        <v>2506</v>
      </c>
      <c r="F96" s="6838" t="s">
        <v>2507</v>
      </c>
      <c r="G96" s="6838" t="s">
        <v>24</v>
      </c>
      <c r="H96" s="6838" t="s">
        <v>24</v>
      </c>
      <c r="I96" s="6838" t="s">
        <v>708</v>
      </c>
    </row>
    <row customHeight="1" ht="11.25">
      <c r="A97" s="6838" t="s">
        <v>2169</v>
      </c>
      <c r="B97" s="6838" t="s">
        <v>14</v>
      </c>
      <c r="C97" s="6838" t="s">
        <v>2508</v>
      </c>
      <c r="D97" s="6838" t="s">
        <v>2509</v>
      </c>
      <c r="E97" s="6838" t="s">
        <v>2510</v>
      </c>
      <c r="F97" s="6838" t="s">
        <v>2221</v>
      </c>
      <c r="G97" s="6838" t="s">
        <v>24</v>
      </c>
      <c r="H97" s="6838" t="s">
        <v>24</v>
      </c>
      <c r="I97" s="6838" t="s">
        <v>708</v>
      </c>
    </row>
    <row customHeight="1" ht="11.25">
      <c r="A98" s="6838" t="s">
        <v>2169</v>
      </c>
      <c r="B98" s="6838" t="s">
        <v>14</v>
      </c>
      <c r="C98" s="6838" t="s">
        <v>2511</v>
      </c>
      <c r="D98" s="6838" t="s">
        <v>2512</v>
      </c>
      <c r="E98" s="6838" t="s">
        <v>2513</v>
      </c>
      <c r="F98" s="6838" t="s">
        <v>2176</v>
      </c>
      <c r="G98" s="6838" t="s">
        <v>24</v>
      </c>
      <c r="H98" s="6838" t="s">
        <v>24</v>
      </c>
      <c r="I98" s="6838" t="s">
        <v>708</v>
      </c>
    </row>
    <row customHeight="1" ht="11.25">
      <c r="A99" s="6838" t="s">
        <v>2169</v>
      </c>
      <c r="B99" s="6838" t="s">
        <v>14</v>
      </c>
      <c r="C99" s="6838" t="s">
        <v>2514</v>
      </c>
      <c r="D99" s="6838" t="s">
        <v>2515</v>
      </c>
      <c r="E99" s="6838" t="s">
        <v>2516</v>
      </c>
      <c r="F99" s="6838" t="s">
        <v>2238</v>
      </c>
      <c r="G99" s="6838" t="s">
        <v>2517</v>
      </c>
      <c r="H99" s="6838" t="s">
        <v>24</v>
      </c>
      <c r="I99" s="6838" t="s">
        <v>708</v>
      </c>
    </row>
    <row customHeight="1" ht="11.25">
      <c r="A100" s="6838" t="s">
        <v>2169</v>
      </c>
      <c r="B100" s="6838" t="s">
        <v>14</v>
      </c>
      <c r="C100" s="6838" t="s">
        <v>2518</v>
      </c>
      <c r="D100" s="6838" t="s">
        <v>2519</v>
      </c>
      <c r="E100" s="6838" t="s">
        <v>2520</v>
      </c>
      <c r="F100" s="6838" t="s">
        <v>2521</v>
      </c>
      <c r="G100" s="6838" t="s">
        <v>24</v>
      </c>
      <c r="H100" s="6838" t="s">
        <v>24</v>
      </c>
      <c r="I100" s="6838" t="s">
        <v>708</v>
      </c>
    </row>
    <row customHeight="1" ht="11.25">
      <c r="A101" s="6838" t="s">
        <v>2169</v>
      </c>
      <c r="B101" s="6838" t="s">
        <v>14</v>
      </c>
      <c r="C101" s="6838" t="s">
        <v>2522</v>
      </c>
      <c r="D101" s="6838" t="s">
        <v>2523</v>
      </c>
      <c r="E101" s="6838" t="s">
        <v>2524</v>
      </c>
      <c r="F101" s="6838" t="s">
        <v>2172</v>
      </c>
      <c r="G101" s="6838" t="s">
        <v>24</v>
      </c>
      <c r="H101" s="6838" t="s">
        <v>24</v>
      </c>
      <c r="I101" s="6838" t="s">
        <v>708</v>
      </c>
    </row>
    <row customHeight="1" ht="11.25">
      <c r="A102" s="6838" t="s">
        <v>2169</v>
      </c>
      <c r="B102" s="6838" t="s">
        <v>14</v>
      </c>
      <c r="C102" s="6838" t="s">
        <v>2525</v>
      </c>
      <c r="D102" s="6838" t="s">
        <v>2526</v>
      </c>
      <c r="E102" s="6838" t="s">
        <v>2527</v>
      </c>
      <c r="F102" s="6838" t="s">
        <v>2184</v>
      </c>
      <c r="G102" s="6838" t="s">
        <v>24</v>
      </c>
      <c r="H102" s="6838" t="s">
        <v>24</v>
      </c>
      <c r="I102" s="6838" t="s">
        <v>708</v>
      </c>
    </row>
    <row customHeight="1" ht="11.25">
      <c r="A103" s="6838" t="s">
        <v>2169</v>
      </c>
      <c r="B103" s="6838" t="s">
        <v>14</v>
      </c>
      <c r="C103" s="6838" t="s">
        <v>2528</v>
      </c>
      <c r="D103" s="6838" t="s">
        <v>2529</v>
      </c>
      <c r="E103" s="6838" t="s">
        <v>2530</v>
      </c>
      <c r="F103" s="6838" t="s">
        <v>2176</v>
      </c>
      <c r="G103" s="6838" t="s">
        <v>24</v>
      </c>
      <c r="H103" s="6838" t="s">
        <v>24</v>
      </c>
      <c r="I103" s="6838" t="s">
        <v>708</v>
      </c>
    </row>
    <row customHeight="1" ht="11.25">
      <c r="A104" s="6838" t="s">
        <v>2169</v>
      </c>
      <c r="B104" s="6838" t="s">
        <v>14</v>
      </c>
      <c r="C104" s="6838" t="s">
        <v>2531</v>
      </c>
      <c r="D104" s="6838" t="s">
        <v>2532</v>
      </c>
      <c r="E104" s="6838" t="s">
        <v>2533</v>
      </c>
      <c r="F104" s="6838" t="s">
        <v>2534</v>
      </c>
      <c r="G104" s="6838" t="s">
        <v>2535</v>
      </c>
      <c r="H104" s="6838" t="s">
        <v>24</v>
      </c>
      <c r="I104" s="6838" t="s">
        <v>708</v>
      </c>
    </row>
    <row customHeight="1" ht="11.25">
      <c r="A105" s="6838" t="s">
        <v>2169</v>
      </c>
      <c r="B105" s="6838" t="s">
        <v>14</v>
      </c>
      <c r="C105" s="6838" t="s">
        <v>2536</v>
      </c>
      <c r="D105" s="6838" t="s">
        <v>2537</v>
      </c>
      <c r="E105" s="6838" t="s">
        <v>2538</v>
      </c>
      <c r="F105" s="6838" t="s">
        <v>2507</v>
      </c>
      <c r="G105" s="6838" t="s">
        <v>2539</v>
      </c>
      <c r="H105" s="6838" t="s">
        <v>24</v>
      </c>
      <c r="I105" s="6838" t="s">
        <v>708</v>
      </c>
    </row>
    <row customHeight="1" ht="11.25">
      <c r="A106" s="6838" t="s">
        <v>2169</v>
      </c>
      <c r="B106" s="6838" t="s">
        <v>14</v>
      </c>
      <c r="C106" s="6838" t="s">
        <v>2540</v>
      </c>
      <c r="D106" s="6838" t="s">
        <v>2541</v>
      </c>
      <c r="E106" s="6838" t="s">
        <v>2542</v>
      </c>
      <c r="F106" s="6838" t="s">
        <v>2221</v>
      </c>
      <c r="G106" s="6838" t="s">
        <v>2543</v>
      </c>
      <c r="H106" s="6838" t="s">
        <v>24</v>
      </c>
      <c r="I106" s="6838" t="s">
        <v>708</v>
      </c>
    </row>
    <row customHeight="1" ht="11.25">
      <c r="A107" s="6838" t="s">
        <v>2169</v>
      </c>
      <c r="B107" s="6838" t="s">
        <v>14</v>
      </c>
      <c r="C107" s="6838" t="s">
        <v>2544</v>
      </c>
      <c r="D107" s="6838" t="s">
        <v>2545</v>
      </c>
      <c r="E107" s="6838" t="s">
        <v>2546</v>
      </c>
      <c r="F107" s="6838" t="s">
        <v>2547</v>
      </c>
      <c r="G107" s="6838" t="s">
        <v>24</v>
      </c>
      <c r="H107" s="6838" t="s">
        <v>24</v>
      </c>
      <c r="I107" s="6838" t="s">
        <v>708</v>
      </c>
    </row>
    <row customHeight="1" ht="11.25">
      <c r="A108" s="6838" t="s">
        <v>2169</v>
      </c>
      <c r="B108" s="6838" t="s">
        <v>14</v>
      </c>
      <c r="C108" s="6838" t="s">
        <v>2548</v>
      </c>
      <c r="D108" s="6838" t="s">
        <v>2549</v>
      </c>
      <c r="E108" s="6838" t="s">
        <v>2550</v>
      </c>
      <c r="F108" s="6838" t="s">
        <v>2172</v>
      </c>
      <c r="G108" s="6838" t="s">
        <v>24</v>
      </c>
      <c r="H108" s="6838" t="s">
        <v>24</v>
      </c>
      <c r="I108" s="6838" t="s">
        <v>708</v>
      </c>
    </row>
    <row customHeight="1" ht="11.25">
      <c r="A109" s="6838" t="s">
        <v>2169</v>
      </c>
      <c r="B109" s="6838" t="s">
        <v>14</v>
      </c>
      <c r="C109" s="6838" t="s">
        <v>2551</v>
      </c>
      <c r="D109" s="6838" t="s">
        <v>2552</v>
      </c>
      <c r="E109" s="6838" t="s">
        <v>2267</v>
      </c>
      <c r="F109" s="6838" t="s">
        <v>2553</v>
      </c>
      <c r="G109" s="6838" t="s">
        <v>24</v>
      </c>
      <c r="H109" s="6838" t="s">
        <v>24</v>
      </c>
      <c r="I109" s="6838" t="s">
        <v>708</v>
      </c>
    </row>
    <row customHeight="1" ht="11.25">
      <c r="A110" s="6838" t="s">
        <v>2169</v>
      </c>
      <c r="B110" s="6838" t="s">
        <v>14</v>
      </c>
      <c r="C110" s="6838" t="s">
        <v>2554</v>
      </c>
      <c r="D110" s="6838" t="s">
        <v>2555</v>
      </c>
      <c r="E110" s="6838" t="s">
        <v>2556</v>
      </c>
      <c r="F110" s="6838" t="s">
        <v>2374</v>
      </c>
      <c r="G110" s="6838" t="s">
        <v>24</v>
      </c>
      <c r="H110" s="6838" t="s">
        <v>24</v>
      </c>
      <c r="I110" s="6838" t="s">
        <v>708</v>
      </c>
    </row>
    <row customHeight="1" ht="11.25">
      <c r="A111" s="6838" t="s">
        <v>2169</v>
      </c>
      <c r="B111" s="6838" t="s">
        <v>14</v>
      </c>
      <c r="C111" s="6838" t="s">
        <v>2557</v>
      </c>
      <c r="D111" s="6838" t="s">
        <v>2558</v>
      </c>
      <c r="E111" s="6838" t="s">
        <v>2559</v>
      </c>
      <c r="F111" s="6838" t="s">
        <v>2560</v>
      </c>
      <c r="G111" s="6838" t="s">
        <v>2561</v>
      </c>
      <c r="H111" s="6838" t="s">
        <v>24</v>
      </c>
      <c r="I111" s="6838" t="s">
        <v>708</v>
      </c>
    </row>
    <row customHeight="1" ht="11.25">
      <c r="A112" s="6838" t="s">
        <v>2169</v>
      </c>
      <c r="B112" s="6838" t="s">
        <v>14</v>
      </c>
      <c r="C112" s="6838" t="s">
        <v>2562</v>
      </c>
      <c r="D112" s="6838" t="s">
        <v>2563</v>
      </c>
      <c r="E112" s="6838" t="s">
        <v>2564</v>
      </c>
      <c r="F112" s="6838" t="s">
        <v>2374</v>
      </c>
      <c r="G112" s="6838" t="s">
        <v>24</v>
      </c>
      <c r="H112" s="6838" t="s">
        <v>24</v>
      </c>
      <c r="I112" s="6838" t="s">
        <v>708</v>
      </c>
    </row>
    <row customHeight="1" ht="11.25">
      <c r="A113" s="6838" t="s">
        <v>2169</v>
      </c>
      <c r="B113" s="6838" t="s">
        <v>14</v>
      </c>
      <c r="C113" s="6838" t="s">
        <v>2565</v>
      </c>
      <c r="D113" s="6838" t="s">
        <v>2566</v>
      </c>
      <c r="E113" s="6838" t="s">
        <v>2567</v>
      </c>
      <c r="F113" s="6838" t="s">
        <v>2314</v>
      </c>
      <c r="G113" s="6838" t="s">
        <v>24</v>
      </c>
      <c r="H113" s="6838" t="s">
        <v>24</v>
      </c>
      <c r="I113" s="6838" t="s">
        <v>708</v>
      </c>
    </row>
    <row customHeight="1" ht="11.25">
      <c r="A114" s="6838" t="s">
        <v>2169</v>
      </c>
      <c r="B114" s="6838" t="s">
        <v>14</v>
      </c>
      <c r="C114" s="6838" t="s">
        <v>2568</v>
      </c>
      <c r="D114" s="6838" t="s">
        <v>2569</v>
      </c>
      <c r="E114" s="6838" t="s">
        <v>2570</v>
      </c>
      <c r="F114" s="6838" t="s">
        <v>2304</v>
      </c>
      <c r="G114" s="6838" t="s">
        <v>24</v>
      </c>
      <c r="H114" s="6838" t="s">
        <v>24</v>
      </c>
      <c r="I114" s="6838" t="s">
        <v>708</v>
      </c>
    </row>
    <row customHeight="1" ht="11.25">
      <c r="A115" s="6838" t="s">
        <v>2169</v>
      </c>
      <c r="B115" s="6838" t="s">
        <v>14</v>
      </c>
      <c r="C115" s="6838" t="s">
        <v>2571</v>
      </c>
      <c r="D115" s="6838" t="s">
        <v>2572</v>
      </c>
      <c r="E115" s="6838" t="s">
        <v>2573</v>
      </c>
      <c r="F115" s="6838" t="s">
        <v>2180</v>
      </c>
      <c r="G115" s="6838" t="s">
        <v>24</v>
      </c>
      <c r="H115" s="6838" t="s">
        <v>24</v>
      </c>
      <c r="I115" s="6838" t="s">
        <v>708</v>
      </c>
    </row>
    <row customHeight="1" ht="11.25">
      <c r="A116" s="6838" t="s">
        <v>2169</v>
      </c>
      <c r="B116" s="6838" t="s">
        <v>14</v>
      </c>
      <c r="C116" s="6838" t="s">
        <v>2574</v>
      </c>
      <c r="D116" s="6838" t="s">
        <v>2575</v>
      </c>
      <c r="E116" s="6838" t="s">
        <v>2576</v>
      </c>
      <c r="F116" s="6838" t="s">
        <v>2577</v>
      </c>
      <c r="G116" s="6838" t="s">
        <v>24</v>
      </c>
      <c r="H116" s="6838" t="s">
        <v>24</v>
      </c>
      <c r="I116" s="6838" t="s">
        <v>708</v>
      </c>
    </row>
    <row customHeight="1" ht="11.25">
      <c r="A117" s="6838" t="s">
        <v>2169</v>
      </c>
      <c r="B117" s="6838" t="s">
        <v>14</v>
      </c>
      <c r="C117" s="6838" t="s">
        <v>2578</v>
      </c>
      <c r="D117" s="6838" t="s">
        <v>2579</v>
      </c>
      <c r="E117" s="6838" t="s">
        <v>2580</v>
      </c>
      <c r="F117" s="6838" t="s">
        <v>2230</v>
      </c>
      <c r="G117" s="6838" t="s">
        <v>24</v>
      </c>
      <c r="H117" s="6838" t="s">
        <v>24</v>
      </c>
      <c r="I117" s="6838" t="s">
        <v>708</v>
      </c>
    </row>
    <row customHeight="1" ht="11.25">
      <c r="A118" s="6838" t="s">
        <v>2169</v>
      </c>
      <c r="B118" s="6838" t="s">
        <v>14</v>
      </c>
      <c r="C118" s="6838" t="s">
        <v>2581</v>
      </c>
      <c r="D118" s="6838" t="s">
        <v>2582</v>
      </c>
      <c r="E118" s="6838" t="s">
        <v>2583</v>
      </c>
      <c r="F118" s="6838" t="s">
        <v>2209</v>
      </c>
      <c r="G118" s="6838" t="s">
        <v>24</v>
      </c>
      <c r="H118" s="6838" t="s">
        <v>24</v>
      </c>
      <c r="I118" s="6838" t="s">
        <v>708</v>
      </c>
    </row>
    <row customHeight="1" ht="11.25">
      <c r="A119" s="6838" t="s">
        <v>2169</v>
      </c>
      <c r="B119" s="6838" t="s">
        <v>14</v>
      </c>
      <c r="C119" s="6838" t="s">
        <v>2584</v>
      </c>
      <c r="D119" s="6838" t="s">
        <v>2585</v>
      </c>
      <c r="E119" s="6838" t="s">
        <v>2586</v>
      </c>
      <c r="F119" s="6838" t="s">
        <v>2314</v>
      </c>
      <c r="G119" s="6838" t="s">
        <v>24</v>
      </c>
      <c r="H119" s="6838" t="s">
        <v>24</v>
      </c>
      <c r="I119" s="6838" t="s">
        <v>708</v>
      </c>
    </row>
    <row customHeight="1" ht="11.25">
      <c r="A120" s="6838" t="s">
        <v>2169</v>
      </c>
      <c r="B120" s="6838" t="s">
        <v>14</v>
      </c>
      <c r="C120" s="6838" t="s">
        <v>2587</v>
      </c>
      <c r="D120" s="6838" t="s">
        <v>2588</v>
      </c>
      <c r="E120" s="6838" t="s">
        <v>2589</v>
      </c>
      <c r="F120" s="6838" t="s">
        <v>2209</v>
      </c>
      <c r="G120" s="6838" t="s">
        <v>24</v>
      </c>
      <c r="H120" s="6838" t="s">
        <v>24</v>
      </c>
      <c r="I120" s="6838" t="s">
        <v>708</v>
      </c>
    </row>
    <row customHeight="1" ht="11.25">
      <c r="A121" s="6838" t="s">
        <v>2169</v>
      </c>
      <c r="B121" s="6838" t="s">
        <v>14</v>
      </c>
      <c r="C121" s="6838" t="s">
        <v>2590</v>
      </c>
      <c r="D121" s="6838" t="s">
        <v>2591</v>
      </c>
      <c r="E121" s="6838" t="s">
        <v>2592</v>
      </c>
      <c r="F121" s="6838" t="s">
        <v>2209</v>
      </c>
      <c r="G121" s="6838" t="s">
        <v>24</v>
      </c>
      <c r="H121" s="6838" t="s">
        <v>24</v>
      </c>
      <c r="I121" s="6838" t="s">
        <v>708</v>
      </c>
    </row>
    <row customHeight="1" ht="11.25">
      <c r="A122" s="6838" t="s">
        <v>2169</v>
      </c>
      <c r="B122" s="6838" t="s">
        <v>14</v>
      </c>
      <c r="C122" s="6838" t="s">
        <v>2593</v>
      </c>
      <c r="D122" s="6838" t="s">
        <v>2594</v>
      </c>
      <c r="E122" s="6838" t="s">
        <v>2595</v>
      </c>
      <c r="F122" s="6838" t="s">
        <v>2374</v>
      </c>
      <c r="G122" s="6838" t="s">
        <v>24</v>
      </c>
      <c r="H122" s="6838" t="s">
        <v>24</v>
      </c>
      <c r="I122" s="6838" t="s">
        <v>708</v>
      </c>
    </row>
    <row customHeight="1" ht="11.25">
      <c r="A123" s="6838" t="s">
        <v>2169</v>
      </c>
      <c r="B123" s="6838" t="s">
        <v>14</v>
      </c>
      <c r="C123" s="6838" t="s">
        <v>2596</v>
      </c>
      <c r="D123" s="6838" t="s">
        <v>2597</v>
      </c>
      <c r="E123" s="6838" t="s">
        <v>2598</v>
      </c>
      <c r="F123" s="6838" t="s">
        <v>2599</v>
      </c>
      <c r="G123" s="6838" t="s">
        <v>24</v>
      </c>
      <c r="H123" s="6838" t="s">
        <v>24</v>
      </c>
      <c r="I123" s="6838" t="s">
        <v>708</v>
      </c>
    </row>
    <row customHeight="1" ht="11.25">
      <c r="A124" s="6838" t="s">
        <v>2169</v>
      </c>
      <c r="B124" s="6838" t="s">
        <v>14</v>
      </c>
      <c r="C124" s="6838" t="s">
        <v>2600</v>
      </c>
      <c r="D124" s="6838" t="s">
        <v>2601</v>
      </c>
      <c r="E124" s="6838" t="s">
        <v>2602</v>
      </c>
      <c r="F124" s="6838" t="s">
        <v>2603</v>
      </c>
      <c r="G124" s="6838" t="s">
        <v>24</v>
      </c>
      <c r="H124" s="6838" t="s">
        <v>24</v>
      </c>
      <c r="I124" s="6838" t="s">
        <v>708</v>
      </c>
    </row>
    <row customHeight="1" ht="11.25">
      <c r="A125" s="6838" t="s">
        <v>2169</v>
      </c>
      <c r="B125" s="6838" t="s">
        <v>14</v>
      </c>
      <c r="C125" s="6838" t="s">
        <v>2604</v>
      </c>
      <c r="D125" s="6838" t="s">
        <v>2605</v>
      </c>
      <c r="E125" s="6838" t="s">
        <v>2606</v>
      </c>
      <c r="F125" s="6838" t="s">
        <v>2201</v>
      </c>
      <c r="G125" s="6838" t="s">
        <v>24</v>
      </c>
      <c r="H125" s="6838" t="s">
        <v>24</v>
      </c>
      <c r="I125" s="6838" t="s">
        <v>708</v>
      </c>
    </row>
    <row customHeight="1" ht="11.25">
      <c r="A126" s="6838" t="s">
        <v>2169</v>
      </c>
      <c r="B126" s="6838" t="s">
        <v>14</v>
      </c>
      <c r="C126" s="6838" t="s">
        <v>2607</v>
      </c>
      <c r="D126" s="6838" t="s">
        <v>2608</v>
      </c>
      <c r="E126" s="6838" t="s">
        <v>2609</v>
      </c>
      <c r="F126" s="6838" t="s">
        <v>2205</v>
      </c>
      <c r="G126" s="6838" t="s">
        <v>24</v>
      </c>
      <c r="H126" s="6838" t="s">
        <v>24</v>
      </c>
      <c r="I126" s="6838" t="s">
        <v>708</v>
      </c>
    </row>
    <row customHeight="1" ht="11.25">
      <c r="A127" s="6838" t="s">
        <v>2169</v>
      </c>
      <c r="B127" s="6838" t="s">
        <v>14</v>
      </c>
      <c r="C127" s="6838" t="s">
        <v>24</v>
      </c>
      <c r="D127" s="6838" t="s">
        <v>2170</v>
      </c>
      <c r="E127" s="6838" t="s">
        <v>2171</v>
      </c>
      <c r="F127" s="6838" t="s">
        <v>2172</v>
      </c>
      <c r="G127" s="6838" t="s">
        <v>24</v>
      </c>
      <c r="H127" s="6838" t="s">
        <v>24</v>
      </c>
      <c r="I127" s="6838" t="s">
        <v>792</v>
      </c>
    </row>
    <row customHeight="1" ht="11.25">
      <c r="A128" s="6838" t="s">
        <v>2169</v>
      </c>
      <c r="B128" s="6838" t="s">
        <v>14</v>
      </c>
      <c r="C128" s="6838" t="s">
        <v>2181</v>
      </c>
      <c r="D128" s="6838" t="s">
        <v>2182</v>
      </c>
      <c r="E128" s="6838" t="s">
        <v>2183</v>
      </c>
      <c r="F128" s="6838" t="s">
        <v>2184</v>
      </c>
      <c r="G128" s="6838" t="s">
        <v>24</v>
      </c>
      <c r="H128" s="6838" t="s">
        <v>24</v>
      </c>
      <c r="I128" s="6838" t="s">
        <v>792</v>
      </c>
    </row>
    <row customHeight="1" ht="11.25">
      <c r="A129" s="6838" t="s">
        <v>2169</v>
      </c>
      <c r="B129" s="6838" t="s">
        <v>14</v>
      </c>
      <c r="C129" s="6838" t="s">
        <v>2185</v>
      </c>
      <c r="D129" s="6838" t="s">
        <v>2186</v>
      </c>
      <c r="E129" s="6838" t="s">
        <v>2187</v>
      </c>
      <c r="F129" s="6838" t="s">
        <v>2188</v>
      </c>
      <c r="G129" s="6838" t="s">
        <v>24</v>
      </c>
      <c r="H129" s="6838" t="s">
        <v>24</v>
      </c>
      <c r="I129" s="6838" t="s">
        <v>792</v>
      </c>
    </row>
    <row customHeight="1" ht="11.25">
      <c r="A130" s="6838" t="s">
        <v>2169</v>
      </c>
      <c r="B130" s="6838" t="s">
        <v>14</v>
      </c>
      <c r="C130" s="6838" t="s">
        <v>2192</v>
      </c>
      <c r="D130" s="6838" t="s">
        <v>2193</v>
      </c>
      <c r="E130" s="6838" t="s">
        <v>2187</v>
      </c>
      <c r="F130" s="6838" t="s">
        <v>2194</v>
      </c>
      <c r="G130" s="6838" t="s">
        <v>24</v>
      </c>
      <c r="H130" s="6838" t="s">
        <v>24</v>
      </c>
      <c r="I130" s="6838" t="s">
        <v>792</v>
      </c>
    </row>
    <row customHeight="1" ht="11.25">
      <c r="A131" s="6838" t="s">
        <v>2169</v>
      </c>
      <c r="B131" s="6838" t="s">
        <v>14</v>
      </c>
      <c r="C131" s="6838" t="s">
        <v>2195</v>
      </c>
      <c r="D131" s="6838" t="s">
        <v>2196</v>
      </c>
      <c r="E131" s="6838" t="s">
        <v>2187</v>
      </c>
      <c r="F131" s="6838" t="s">
        <v>2197</v>
      </c>
      <c r="G131" s="6838" t="s">
        <v>24</v>
      </c>
      <c r="H131" s="6838" t="s">
        <v>24</v>
      </c>
      <c r="I131" s="6838" t="s">
        <v>792</v>
      </c>
    </row>
    <row customHeight="1" ht="11.25">
      <c r="A132" s="6838" t="s">
        <v>2169</v>
      </c>
      <c r="B132" s="6838" t="s">
        <v>14</v>
      </c>
      <c r="C132" s="6838" t="s">
        <v>2202</v>
      </c>
      <c r="D132" s="6838" t="s">
        <v>2203</v>
      </c>
      <c r="E132" s="6838" t="s">
        <v>2204</v>
      </c>
      <c r="F132" s="6838" t="s">
        <v>2205</v>
      </c>
      <c r="G132" s="6838" t="s">
        <v>24</v>
      </c>
      <c r="H132" s="6838" t="s">
        <v>24</v>
      </c>
      <c r="I132" s="6838" t="s">
        <v>792</v>
      </c>
    </row>
    <row customHeight="1" ht="11.25">
      <c r="A133" s="6838" t="s">
        <v>2169</v>
      </c>
      <c r="B133" s="6838" t="s">
        <v>14</v>
      </c>
      <c r="C133" s="6838" t="s">
        <v>2210</v>
      </c>
      <c r="D133" s="6838" t="s">
        <v>2211</v>
      </c>
      <c r="E133" s="6838" t="s">
        <v>2212</v>
      </c>
      <c r="F133" s="6838" t="s">
        <v>2213</v>
      </c>
      <c r="G133" s="6838" t="s">
        <v>2214</v>
      </c>
      <c r="H133" s="6838" t="s">
        <v>24</v>
      </c>
      <c r="I133" s="6838" t="s">
        <v>792</v>
      </c>
    </row>
    <row customHeight="1" ht="11.25">
      <c r="A134" s="6838" t="s">
        <v>2169</v>
      </c>
      <c r="B134" s="6838" t="s">
        <v>14</v>
      </c>
      <c r="C134" s="6838" t="s">
        <v>2227</v>
      </c>
      <c r="D134" s="6838" t="s">
        <v>2228</v>
      </c>
      <c r="E134" s="6838" t="s">
        <v>2229</v>
      </c>
      <c r="F134" s="6838" t="s">
        <v>2230</v>
      </c>
      <c r="G134" s="6838" t="s">
        <v>2231</v>
      </c>
      <c r="H134" s="6838" t="s">
        <v>24</v>
      </c>
      <c r="I134" s="6838" t="s">
        <v>792</v>
      </c>
    </row>
    <row customHeight="1" ht="11.25">
      <c r="A135" s="6838" t="s">
        <v>2169</v>
      </c>
      <c r="B135" s="6838" t="s">
        <v>14</v>
      </c>
      <c r="C135" s="6838" t="s">
        <v>2232</v>
      </c>
      <c r="D135" s="6838" t="s">
        <v>2233</v>
      </c>
      <c r="E135" s="6838" t="s">
        <v>2234</v>
      </c>
      <c r="F135" s="6838" t="s">
        <v>2201</v>
      </c>
      <c r="G135" s="6838" t="s">
        <v>24</v>
      </c>
      <c r="H135" s="6838" t="s">
        <v>24</v>
      </c>
      <c r="I135" s="6838" t="s">
        <v>792</v>
      </c>
    </row>
    <row customHeight="1" ht="11.25">
      <c r="A136" s="6838" t="s">
        <v>2169</v>
      </c>
      <c r="B136" s="6838" t="s">
        <v>14</v>
      </c>
      <c r="C136" s="6838" t="s">
        <v>2239</v>
      </c>
      <c r="D136" s="6838" t="s">
        <v>2240</v>
      </c>
      <c r="E136" s="6838" t="s">
        <v>2241</v>
      </c>
      <c r="F136" s="6838" t="s">
        <v>2209</v>
      </c>
      <c r="G136" s="6838" t="s">
        <v>2242</v>
      </c>
      <c r="H136" s="6838" t="s">
        <v>24</v>
      </c>
      <c r="I136" s="6838" t="s">
        <v>792</v>
      </c>
    </row>
    <row customHeight="1" ht="11.25">
      <c r="A137" s="6838" t="s">
        <v>2169</v>
      </c>
      <c r="B137" s="6838" t="s">
        <v>14</v>
      </c>
      <c r="C137" s="6838" t="s">
        <v>2251</v>
      </c>
      <c r="D137" s="6838" t="s">
        <v>2252</v>
      </c>
      <c r="E137" s="6838" t="s">
        <v>2253</v>
      </c>
      <c r="F137" s="6838" t="s">
        <v>2254</v>
      </c>
      <c r="G137" s="6838" t="s">
        <v>24</v>
      </c>
      <c r="H137" s="6838" t="s">
        <v>24</v>
      </c>
      <c r="I137" s="6838" t="s">
        <v>792</v>
      </c>
    </row>
    <row customHeight="1" ht="11.25">
      <c r="A138" s="6838" t="s">
        <v>2169</v>
      </c>
      <c r="B138" s="6838" t="s">
        <v>14</v>
      </c>
      <c r="C138" s="6838" t="s">
        <v>2269</v>
      </c>
      <c r="D138" s="6838" t="s">
        <v>2270</v>
      </c>
      <c r="E138" s="6838" t="s">
        <v>2267</v>
      </c>
      <c r="F138" s="6838" t="s">
        <v>2271</v>
      </c>
      <c r="G138" s="6838" t="s">
        <v>24</v>
      </c>
      <c r="H138" s="6838" t="s">
        <v>24</v>
      </c>
      <c r="I138" s="6838" t="s">
        <v>792</v>
      </c>
    </row>
    <row customHeight="1" ht="11.25">
      <c r="A139" s="6838" t="s">
        <v>2169</v>
      </c>
      <c r="B139" s="6838" t="s">
        <v>14</v>
      </c>
      <c r="C139" s="6838" t="s">
        <v>2610</v>
      </c>
      <c r="D139" s="6838" t="s">
        <v>2316</v>
      </c>
      <c r="E139" s="6838" t="s">
        <v>2317</v>
      </c>
      <c r="F139" s="6838" t="s">
        <v>2611</v>
      </c>
      <c r="G139" s="6838" t="s">
        <v>24</v>
      </c>
      <c r="H139" s="6838" t="s">
        <v>24</v>
      </c>
      <c r="I139" s="6838" t="s">
        <v>792</v>
      </c>
    </row>
    <row customHeight="1" ht="11.25">
      <c r="A140" s="6838" t="s">
        <v>2169</v>
      </c>
      <c r="B140" s="6838" t="s">
        <v>14</v>
      </c>
      <c r="C140" s="6838" t="s">
        <v>2612</v>
      </c>
      <c r="D140" s="6838" t="s">
        <v>2316</v>
      </c>
      <c r="E140" s="6838" t="s">
        <v>2317</v>
      </c>
      <c r="F140" s="6838" t="s">
        <v>2613</v>
      </c>
      <c r="G140" s="6838" t="s">
        <v>24</v>
      </c>
      <c r="H140" s="6838" t="s">
        <v>24</v>
      </c>
      <c r="I140" s="6838" t="s">
        <v>792</v>
      </c>
    </row>
    <row customHeight="1" ht="11.25">
      <c r="A141" s="6838" t="s">
        <v>2169</v>
      </c>
      <c r="B141" s="6838" t="s">
        <v>14</v>
      </c>
      <c r="C141" s="6838" t="s">
        <v>2614</v>
      </c>
      <c r="D141" s="6838" t="s">
        <v>2316</v>
      </c>
      <c r="E141" s="6838" t="s">
        <v>2317</v>
      </c>
      <c r="F141" s="6838" t="s">
        <v>2615</v>
      </c>
      <c r="G141" s="6838" t="s">
        <v>24</v>
      </c>
      <c r="H141" s="6838" t="s">
        <v>24</v>
      </c>
      <c r="I141" s="6838" t="s">
        <v>792</v>
      </c>
    </row>
    <row customHeight="1" ht="11.25">
      <c r="A142" s="6838" t="s">
        <v>2169</v>
      </c>
      <c r="B142" s="6838" t="s">
        <v>14</v>
      </c>
      <c r="C142" s="6838" t="s">
        <v>2616</v>
      </c>
      <c r="D142" s="6838" t="s">
        <v>2316</v>
      </c>
      <c r="E142" s="6838" t="s">
        <v>2317</v>
      </c>
      <c r="F142" s="6838" t="s">
        <v>2617</v>
      </c>
      <c r="G142" s="6838" t="s">
        <v>24</v>
      </c>
      <c r="H142" s="6838" t="s">
        <v>24</v>
      </c>
      <c r="I142" s="6838" t="s">
        <v>792</v>
      </c>
    </row>
    <row customHeight="1" ht="11.25">
      <c r="A143" s="6838" t="s">
        <v>2169</v>
      </c>
      <c r="B143" s="6838" t="s">
        <v>14</v>
      </c>
      <c r="C143" s="6838" t="s">
        <v>2618</v>
      </c>
      <c r="D143" s="6838" t="s">
        <v>2316</v>
      </c>
      <c r="E143" s="6838" t="s">
        <v>2317</v>
      </c>
      <c r="F143" s="6838" t="s">
        <v>2619</v>
      </c>
      <c r="G143" s="6838" t="s">
        <v>24</v>
      </c>
      <c r="H143" s="6838" t="s">
        <v>24</v>
      </c>
      <c r="I143" s="6838" t="s">
        <v>792</v>
      </c>
    </row>
    <row customHeight="1" ht="11.25">
      <c r="A144" s="6838" t="s">
        <v>2169</v>
      </c>
      <c r="B144" s="6838" t="s">
        <v>14</v>
      </c>
      <c r="C144" s="6838" t="s">
        <v>2620</v>
      </c>
      <c r="D144" s="6838" t="s">
        <v>2316</v>
      </c>
      <c r="E144" s="6838" t="s">
        <v>2317</v>
      </c>
      <c r="F144" s="6838" t="s">
        <v>2621</v>
      </c>
      <c r="G144" s="6838" t="s">
        <v>24</v>
      </c>
      <c r="H144" s="6838" t="s">
        <v>24</v>
      </c>
      <c r="I144" s="6838" t="s">
        <v>792</v>
      </c>
    </row>
    <row customHeight="1" ht="11.25">
      <c r="A145" s="6838" t="s">
        <v>2169</v>
      </c>
      <c r="B145" s="6838" t="s">
        <v>14</v>
      </c>
      <c r="C145" s="6838" t="s">
        <v>2622</v>
      </c>
      <c r="D145" s="6838" t="s">
        <v>2316</v>
      </c>
      <c r="E145" s="6838" t="s">
        <v>2317</v>
      </c>
      <c r="F145" s="6838" t="s">
        <v>2623</v>
      </c>
      <c r="G145" s="6838" t="s">
        <v>24</v>
      </c>
      <c r="H145" s="6838" t="s">
        <v>24</v>
      </c>
      <c r="I145" s="6838" t="s">
        <v>792</v>
      </c>
    </row>
    <row customHeight="1" ht="11.25">
      <c r="A146" s="6838" t="s">
        <v>2169</v>
      </c>
      <c r="B146" s="6838" t="s">
        <v>14</v>
      </c>
      <c r="C146" s="6838" t="s">
        <v>2624</v>
      </c>
      <c r="D146" s="6838" t="s">
        <v>2316</v>
      </c>
      <c r="E146" s="6838" t="s">
        <v>2317</v>
      </c>
      <c r="F146" s="6838" t="s">
        <v>2625</v>
      </c>
      <c r="G146" s="6838" t="s">
        <v>24</v>
      </c>
      <c r="H146" s="6838" t="s">
        <v>24</v>
      </c>
      <c r="I146" s="6838" t="s">
        <v>792</v>
      </c>
    </row>
    <row customHeight="1" ht="11.25">
      <c r="A147" s="6838" t="s">
        <v>2169</v>
      </c>
      <c r="B147" s="6838" t="s">
        <v>14</v>
      </c>
      <c r="C147" s="6838" t="s">
        <v>2315</v>
      </c>
      <c r="D147" s="6838" t="s">
        <v>2316</v>
      </c>
      <c r="E147" s="6838" t="s">
        <v>2317</v>
      </c>
      <c r="F147" s="6838" t="s">
        <v>2314</v>
      </c>
      <c r="G147" s="6838" t="s">
        <v>24</v>
      </c>
      <c r="H147" s="6838" t="s">
        <v>24</v>
      </c>
      <c r="I147" s="6838" t="s">
        <v>792</v>
      </c>
    </row>
    <row customHeight="1" ht="11.25">
      <c r="A148" s="6838" t="s">
        <v>2169</v>
      </c>
      <c r="B148" s="6838" t="s">
        <v>14</v>
      </c>
      <c r="C148" s="6838" t="s">
        <v>2626</v>
      </c>
      <c r="D148" s="6838" t="s">
        <v>2627</v>
      </c>
      <c r="E148" s="6838" t="s">
        <v>2317</v>
      </c>
      <c r="F148" s="6838" t="s">
        <v>2628</v>
      </c>
      <c r="G148" s="6838" t="s">
        <v>24</v>
      </c>
      <c r="H148" s="6838" t="s">
        <v>24</v>
      </c>
      <c r="I148" s="6838" t="s">
        <v>792</v>
      </c>
    </row>
    <row customHeight="1" ht="11.25">
      <c r="A149" s="6838" t="s">
        <v>2169</v>
      </c>
      <c r="B149" s="6838" t="s">
        <v>14</v>
      </c>
      <c r="C149" s="6838" t="s">
        <v>2326</v>
      </c>
      <c r="D149" s="6838" t="s">
        <v>2327</v>
      </c>
      <c r="E149" s="6838" t="s">
        <v>2328</v>
      </c>
      <c r="F149" s="6838" t="s">
        <v>2201</v>
      </c>
      <c r="G149" s="6838" t="s">
        <v>24</v>
      </c>
      <c r="H149" s="6838" t="s">
        <v>24</v>
      </c>
      <c r="I149" s="6838" t="s">
        <v>792</v>
      </c>
    </row>
    <row customHeight="1" ht="11.25">
      <c r="A150" s="6838" t="s">
        <v>2169</v>
      </c>
      <c r="B150" s="6838" t="s">
        <v>14</v>
      </c>
      <c r="C150" s="6838" t="s">
        <v>2333</v>
      </c>
      <c r="D150" s="6838" t="s">
        <v>2334</v>
      </c>
      <c r="E150" s="6838" t="s">
        <v>2335</v>
      </c>
      <c r="F150" s="6838" t="s">
        <v>2336</v>
      </c>
      <c r="G150" s="6838" t="s">
        <v>24</v>
      </c>
      <c r="H150" s="6838" t="s">
        <v>24</v>
      </c>
      <c r="I150" s="6838" t="s">
        <v>792</v>
      </c>
    </row>
    <row customHeight="1" ht="11.25">
      <c r="A151" s="6838" t="s">
        <v>2169</v>
      </c>
      <c r="B151" s="6838" t="s">
        <v>14</v>
      </c>
      <c r="C151" s="6838" t="s">
        <v>2354</v>
      </c>
      <c r="D151" s="6838" t="s">
        <v>2355</v>
      </c>
      <c r="E151" s="6838" t="s">
        <v>2356</v>
      </c>
      <c r="F151" s="6838" t="s">
        <v>2314</v>
      </c>
      <c r="G151" s="6838" t="s">
        <v>24</v>
      </c>
      <c r="H151" s="6838" t="s">
        <v>24</v>
      </c>
      <c r="I151" s="6838" t="s">
        <v>792</v>
      </c>
    </row>
    <row customHeight="1" ht="11.25">
      <c r="A152" s="6838" t="s">
        <v>2169</v>
      </c>
      <c r="B152" s="6838" t="s">
        <v>14</v>
      </c>
      <c r="C152" s="6838" t="s">
        <v>2381</v>
      </c>
      <c r="D152" s="6838" t="s">
        <v>2382</v>
      </c>
      <c r="E152" s="6838" t="s">
        <v>2383</v>
      </c>
      <c r="F152" s="6838" t="s">
        <v>2209</v>
      </c>
      <c r="G152" s="6838" t="s">
        <v>24</v>
      </c>
      <c r="H152" s="6838" t="s">
        <v>24</v>
      </c>
      <c r="I152" s="6838" t="s">
        <v>792</v>
      </c>
    </row>
    <row customHeight="1" ht="11.25">
      <c r="A153" s="6838" t="s">
        <v>2169</v>
      </c>
      <c r="B153" s="6838" t="s">
        <v>14</v>
      </c>
      <c r="C153" s="6838" t="s">
        <v>2384</v>
      </c>
      <c r="D153" s="6838" t="s">
        <v>2385</v>
      </c>
      <c r="E153" s="6838" t="s">
        <v>2267</v>
      </c>
      <c r="F153" s="6838" t="s">
        <v>2386</v>
      </c>
      <c r="G153" s="6838" t="s">
        <v>24</v>
      </c>
      <c r="H153" s="6838" t="s">
        <v>24</v>
      </c>
      <c r="I153" s="6838" t="s">
        <v>792</v>
      </c>
    </row>
    <row customHeight="1" ht="11.25">
      <c r="A154" s="6838" t="s">
        <v>2169</v>
      </c>
      <c r="B154" s="6838" t="s">
        <v>14</v>
      </c>
      <c r="C154" s="6838" t="s">
        <v>2436</v>
      </c>
      <c r="D154" s="6838" t="s">
        <v>2437</v>
      </c>
      <c r="E154" s="6838" t="s">
        <v>2438</v>
      </c>
      <c r="F154" s="6838" t="s">
        <v>2439</v>
      </c>
      <c r="G154" s="6838" t="s">
        <v>2440</v>
      </c>
      <c r="H154" s="6838" t="s">
        <v>24</v>
      </c>
      <c r="I154" s="6838" t="s">
        <v>792</v>
      </c>
    </row>
    <row customHeight="1" ht="11.25">
      <c r="A155" s="6838" t="s">
        <v>2169</v>
      </c>
      <c r="B155" s="6838" t="s">
        <v>14</v>
      </c>
      <c r="C155" s="6838" t="s">
        <v>2447</v>
      </c>
      <c r="D155" s="6838" t="s">
        <v>47</v>
      </c>
      <c r="E155" s="6838" t="s">
        <v>50</v>
      </c>
      <c r="F155" s="6838" t="s">
        <v>52</v>
      </c>
      <c r="G155" s="6838" t="s">
        <v>24</v>
      </c>
      <c r="H155" s="6838" t="s">
        <v>24</v>
      </c>
      <c r="I155" s="6838" t="s">
        <v>792</v>
      </c>
    </row>
    <row customHeight="1" ht="11.25">
      <c r="A156" s="6838" t="s">
        <v>2169</v>
      </c>
      <c r="B156" s="6838" t="s">
        <v>14</v>
      </c>
      <c r="C156" s="6838" t="s">
        <v>2451</v>
      </c>
      <c r="D156" s="6838" t="s">
        <v>2452</v>
      </c>
      <c r="E156" s="6838" t="s">
        <v>2453</v>
      </c>
      <c r="F156" s="6838" t="s">
        <v>2353</v>
      </c>
      <c r="G156" s="6838" t="s">
        <v>2454</v>
      </c>
      <c r="H156" s="6838" t="s">
        <v>2455</v>
      </c>
      <c r="I156" s="6838" t="s">
        <v>792</v>
      </c>
    </row>
    <row customHeight="1" ht="11.25">
      <c r="A157" s="6838" t="s">
        <v>2169</v>
      </c>
      <c r="B157" s="6838" t="s">
        <v>14</v>
      </c>
      <c r="C157" s="6838" t="s">
        <v>2497</v>
      </c>
      <c r="D157" s="6838" t="s">
        <v>2498</v>
      </c>
      <c r="E157" s="6838" t="s">
        <v>2499</v>
      </c>
      <c r="F157" s="6838" t="s">
        <v>2500</v>
      </c>
      <c r="G157" s="6838" t="s">
        <v>24</v>
      </c>
      <c r="H157" s="6838" t="s">
        <v>24</v>
      </c>
      <c r="I157" s="6838" t="s">
        <v>792</v>
      </c>
    </row>
    <row customHeight="1" ht="11.25">
      <c r="A158" s="6838" t="s">
        <v>2169</v>
      </c>
      <c r="B158" s="6838" t="s">
        <v>14</v>
      </c>
      <c r="C158" s="6838" t="s">
        <v>2548</v>
      </c>
      <c r="D158" s="6838" t="s">
        <v>2549</v>
      </c>
      <c r="E158" s="6838" t="s">
        <v>2550</v>
      </c>
      <c r="F158" s="6838" t="s">
        <v>2172</v>
      </c>
      <c r="G158" s="6838" t="s">
        <v>24</v>
      </c>
      <c r="H158" s="6838" t="s">
        <v>24</v>
      </c>
      <c r="I158" s="6838" t="s">
        <v>792</v>
      </c>
    </row>
    <row customHeight="1" ht="11.25">
      <c r="A159" s="6838" t="s">
        <v>2169</v>
      </c>
      <c r="B159" s="6838" t="s">
        <v>14</v>
      </c>
      <c r="C159" s="6838" t="s">
        <v>2554</v>
      </c>
      <c r="D159" s="6838" t="s">
        <v>2555</v>
      </c>
      <c r="E159" s="6838" t="s">
        <v>2556</v>
      </c>
      <c r="F159" s="6838" t="s">
        <v>2374</v>
      </c>
      <c r="G159" s="6838" t="s">
        <v>24</v>
      </c>
      <c r="H159" s="6838" t="s">
        <v>24</v>
      </c>
      <c r="I159" s="6838" t="s">
        <v>792</v>
      </c>
    </row>
    <row customHeight="1" ht="11.25">
      <c r="A160" s="6838" t="s">
        <v>2169</v>
      </c>
      <c r="B160" s="6838" t="s">
        <v>14</v>
      </c>
      <c r="C160" s="6838" t="s">
        <v>2557</v>
      </c>
      <c r="D160" s="6838" t="s">
        <v>2558</v>
      </c>
      <c r="E160" s="6838" t="s">
        <v>2559</v>
      </c>
      <c r="F160" s="6838" t="s">
        <v>2560</v>
      </c>
      <c r="G160" s="6838" t="s">
        <v>2561</v>
      </c>
      <c r="H160" s="6838" t="s">
        <v>24</v>
      </c>
      <c r="I160" s="6838" t="s">
        <v>792</v>
      </c>
    </row>
    <row customHeight="1" ht="11.25">
      <c r="A161" s="6838" t="s">
        <v>2169</v>
      </c>
      <c r="B161" s="6838" t="s">
        <v>14</v>
      </c>
      <c r="C161" s="6838" t="s">
        <v>2593</v>
      </c>
      <c r="D161" s="6838" t="s">
        <v>2594</v>
      </c>
      <c r="E161" s="6838" t="s">
        <v>2595</v>
      </c>
      <c r="F161" s="6838" t="s">
        <v>2374</v>
      </c>
      <c r="G161" s="6838" t="s">
        <v>24</v>
      </c>
      <c r="H161" s="6838" t="s">
        <v>24</v>
      </c>
      <c r="I161" s="6838" t="s">
        <v>792</v>
      </c>
    </row>
    <row customHeight="1" ht="11.25">
      <c r="A162" s="6838" t="s">
        <v>2169</v>
      </c>
      <c r="B162" s="6838" t="s">
        <v>14</v>
      </c>
      <c r="C162" s="6838" t="s">
        <v>2604</v>
      </c>
      <c r="D162" s="6838" t="s">
        <v>2605</v>
      </c>
      <c r="E162" s="6838" t="s">
        <v>2606</v>
      </c>
      <c r="F162" s="6838" t="s">
        <v>2201</v>
      </c>
      <c r="G162" s="6838" t="s">
        <v>24</v>
      </c>
      <c r="H162" s="6838" t="s">
        <v>24</v>
      </c>
      <c r="I162" s="6838" t="s">
        <v>792</v>
      </c>
    </row>
    <row customHeight="1" ht="11.25">
      <c r="A163" s="6838" t="s">
        <v>2169</v>
      </c>
      <c r="B163" s="6838" t="s">
        <v>14</v>
      </c>
      <c r="C163" s="6838" t="s">
        <v>24</v>
      </c>
      <c r="D163" s="6838" t="s">
        <v>2170</v>
      </c>
      <c r="E163" s="6838" t="s">
        <v>2171</v>
      </c>
      <c r="F163" s="6838" t="s">
        <v>2172</v>
      </c>
      <c r="G163" s="6838" t="s">
        <v>24</v>
      </c>
      <c r="H163" s="6838" t="s">
        <v>24</v>
      </c>
      <c r="I163" s="6838" t="s">
        <v>754</v>
      </c>
    </row>
    <row customHeight="1" ht="11.25">
      <c r="A164" s="6838" t="s">
        <v>2169</v>
      </c>
      <c r="B164" s="6838" t="s">
        <v>14</v>
      </c>
      <c r="C164" s="6838" t="s">
        <v>2173</v>
      </c>
      <c r="D164" s="6838" t="s">
        <v>2174</v>
      </c>
      <c r="E164" s="6838" t="s">
        <v>2175</v>
      </c>
      <c r="F164" s="6838" t="s">
        <v>2176</v>
      </c>
      <c r="G164" s="6838" t="s">
        <v>24</v>
      </c>
      <c r="H164" s="6838" t="s">
        <v>24</v>
      </c>
      <c r="I164" s="6838" t="s">
        <v>754</v>
      </c>
    </row>
    <row customHeight="1" ht="11.25">
      <c r="A165" s="6838" t="s">
        <v>2169</v>
      </c>
      <c r="B165" s="6838" t="s">
        <v>14</v>
      </c>
      <c r="C165" s="6838" t="s">
        <v>2181</v>
      </c>
      <c r="D165" s="6838" t="s">
        <v>2182</v>
      </c>
      <c r="E165" s="6838" t="s">
        <v>2183</v>
      </c>
      <c r="F165" s="6838" t="s">
        <v>2184</v>
      </c>
      <c r="G165" s="6838" t="s">
        <v>24</v>
      </c>
      <c r="H165" s="6838" t="s">
        <v>24</v>
      </c>
      <c r="I165" s="6838" t="s">
        <v>754</v>
      </c>
    </row>
    <row customHeight="1" ht="11.25">
      <c r="A166" s="6838" t="s">
        <v>2169</v>
      </c>
      <c r="B166" s="6838" t="s">
        <v>14</v>
      </c>
      <c r="C166" s="6838" t="s">
        <v>2185</v>
      </c>
      <c r="D166" s="6838" t="s">
        <v>2186</v>
      </c>
      <c r="E166" s="6838" t="s">
        <v>2187</v>
      </c>
      <c r="F166" s="6838" t="s">
        <v>2188</v>
      </c>
      <c r="G166" s="6838" t="s">
        <v>24</v>
      </c>
      <c r="H166" s="6838" t="s">
        <v>24</v>
      </c>
      <c r="I166" s="6838" t="s">
        <v>754</v>
      </c>
    </row>
    <row customHeight="1" ht="11.25">
      <c r="A167" s="6838" t="s">
        <v>2169</v>
      </c>
      <c r="B167" s="6838" t="s">
        <v>14</v>
      </c>
      <c r="C167" s="6838" t="s">
        <v>2189</v>
      </c>
      <c r="D167" s="6838" t="s">
        <v>2186</v>
      </c>
      <c r="E167" s="6838" t="s">
        <v>2187</v>
      </c>
      <c r="F167" s="6838" t="s">
        <v>2190</v>
      </c>
      <c r="G167" s="6838" t="s">
        <v>2191</v>
      </c>
      <c r="H167" s="6838" t="s">
        <v>24</v>
      </c>
      <c r="I167" s="6838" t="s">
        <v>754</v>
      </c>
    </row>
    <row customHeight="1" ht="11.25">
      <c r="A168" s="6838" t="s">
        <v>2169</v>
      </c>
      <c r="B168" s="6838" t="s">
        <v>14</v>
      </c>
      <c r="C168" s="6838" t="s">
        <v>2195</v>
      </c>
      <c r="D168" s="6838" t="s">
        <v>2196</v>
      </c>
      <c r="E168" s="6838" t="s">
        <v>2187</v>
      </c>
      <c r="F168" s="6838" t="s">
        <v>2197</v>
      </c>
      <c r="G168" s="6838" t="s">
        <v>24</v>
      </c>
      <c r="H168" s="6838" t="s">
        <v>24</v>
      </c>
      <c r="I168" s="6838" t="s">
        <v>754</v>
      </c>
    </row>
    <row customHeight="1" ht="11.25">
      <c r="A169" s="6838" t="s">
        <v>2169</v>
      </c>
      <c r="B169" s="6838" t="s">
        <v>14</v>
      </c>
      <c r="C169" s="6838" t="s">
        <v>2198</v>
      </c>
      <c r="D169" s="6838" t="s">
        <v>2199</v>
      </c>
      <c r="E169" s="6838" t="s">
        <v>2200</v>
      </c>
      <c r="F169" s="6838" t="s">
        <v>2201</v>
      </c>
      <c r="G169" s="6838" t="s">
        <v>24</v>
      </c>
      <c r="H169" s="6838" t="s">
        <v>24</v>
      </c>
      <c r="I169" s="6838" t="s">
        <v>754</v>
      </c>
    </row>
    <row customHeight="1" ht="11.25">
      <c r="A170" s="6838" t="s">
        <v>2169</v>
      </c>
      <c r="B170" s="6838" t="s">
        <v>14</v>
      </c>
      <c r="C170" s="6838" t="s">
        <v>2206</v>
      </c>
      <c r="D170" s="6838" t="s">
        <v>2207</v>
      </c>
      <c r="E170" s="6838" t="s">
        <v>2208</v>
      </c>
      <c r="F170" s="6838" t="s">
        <v>2209</v>
      </c>
      <c r="G170" s="6838" t="s">
        <v>24</v>
      </c>
      <c r="H170" s="6838" t="s">
        <v>24</v>
      </c>
      <c r="I170" s="6838" t="s">
        <v>754</v>
      </c>
    </row>
    <row customHeight="1" ht="11.25">
      <c r="A171" s="6838" t="s">
        <v>2169</v>
      </c>
      <c r="B171" s="6838" t="s">
        <v>14</v>
      </c>
      <c r="C171" s="6838" t="s">
        <v>2629</v>
      </c>
      <c r="D171" s="6838" t="s">
        <v>2630</v>
      </c>
      <c r="E171" s="6838" t="s">
        <v>2631</v>
      </c>
      <c r="F171" s="6838" t="s">
        <v>2422</v>
      </c>
      <c r="G171" s="6838" t="s">
        <v>2632</v>
      </c>
      <c r="H171" s="6838" t="s">
        <v>24</v>
      </c>
      <c r="I171" s="6838" t="s">
        <v>754</v>
      </c>
    </row>
    <row customHeight="1" ht="11.25">
      <c r="A172" s="6838" t="s">
        <v>2169</v>
      </c>
      <c r="B172" s="6838" t="s">
        <v>14</v>
      </c>
      <c r="C172" s="6838" t="s">
        <v>2215</v>
      </c>
      <c r="D172" s="6838" t="s">
        <v>2216</v>
      </c>
      <c r="E172" s="6838" t="s">
        <v>2217</v>
      </c>
      <c r="F172" s="6838" t="s">
        <v>2180</v>
      </c>
      <c r="G172" s="6838" t="s">
        <v>24</v>
      </c>
      <c r="H172" s="6838" t="s">
        <v>24</v>
      </c>
      <c r="I172" s="6838" t="s">
        <v>754</v>
      </c>
    </row>
    <row customHeight="1" ht="11.25">
      <c r="A173" s="6838" t="s">
        <v>2169</v>
      </c>
      <c r="B173" s="6838" t="s">
        <v>14</v>
      </c>
      <c r="C173" s="6838" t="s">
        <v>2633</v>
      </c>
      <c r="D173" s="6838" t="s">
        <v>2634</v>
      </c>
      <c r="E173" s="6838" t="s">
        <v>2635</v>
      </c>
      <c r="F173" s="6838" t="s">
        <v>2201</v>
      </c>
      <c r="G173" s="6838" t="s">
        <v>2636</v>
      </c>
      <c r="H173" s="6838" t="s">
        <v>24</v>
      </c>
      <c r="I173" s="6838" t="s">
        <v>754</v>
      </c>
    </row>
    <row customHeight="1" ht="11.25">
      <c r="A174" s="6838" t="s">
        <v>2169</v>
      </c>
      <c r="B174" s="6838" t="s">
        <v>14</v>
      </c>
      <c r="C174" s="6838" t="s">
        <v>2227</v>
      </c>
      <c r="D174" s="6838" t="s">
        <v>2228</v>
      </c>
      <c r="E174" s="6838" t="s">
        <v>2229</v>
      </c>
      <c r="F174" s="6838" t="s">
        <v>2230</v>
      </c>
      <c r="G174" s="6838" t="s">
        <v>2231</v>
      </c>
      <c r="H174" s="6838" t="s">
        <v>24</v>
      </c>
      <c r="I174" s="6838" t="s">
        <v>754</v>
      </c>
    </row>
    <row customHeight="1" ht="11.25">
      <c r="A175" s="6838" t="s">
        <v>2169</v>
      </c>
      <c r="B175" s="6838" t="s">
        <v>14</v>
      </c>
      <c r="C175" s="6838" t="s">
        <v>2637</v>
      </c>
      <c r="D175" s="6838" t="s">
        <v>2638</v>
      </c>
      <c r="E175" s="6838" t="s">
        <v>2639</v>
      </c>
      <c r="F175" s="6838" t="s">
        <v>2180</v>
      </c>
      <c r="G175" s="6838" t="s">
        <v>24</v>
      </c>
      <c r="H175" s="6838" t="s">
        <v>24</v>
      </c>
      <c r="I175" s="6838" t="s">
        <v>754</v>
      </c>
    </row>
    <row customHeight="1" ht="11.25">
      <c r="A176" s="6838" t="s">
        <v>2169</v>
      </c>
      <c r="B176" s="6838" t="s">
        <v>14</v>
      </c>
      <c r="C176" s="6838" t="s">
        <v>2235</v>
      </c>
      <c r="D176" s="6838" t="s">
        <v>2236</v>
      </c>
      <c r="E176" s="6838" t="s">
        <v>2237</v>
      </c>
      <c r="F176" s="6838" t="s">
        <v>2238</v>
      </c>
      <c r="G176" s="6838" t="s">
        <v>24</v>
      </c>
      <c r="H176" s="6838" t="s">
        <v>24</v>
      </c>
      <c r="I176" s="6838" t="s">
        <v>754</v>
      </c>
    </row>
    <row customHeight="1" ht="11.25">
      <c r="A177" s="6838" t="s">
        <v>2169</v>
      </c>
      <c r="B177" s="6838" t="s">
        <v>14</v>
      </c>
      <c r="C177" s="6838" t="s">
        <v>2640</v>
      </c>
      <c r="D177" s="6838" t="s">
        <v>2641</v>
      </c>
      <c r="E177" s="6838" t="s">
        <v>2642</v>
      </c>
      <c r="F177" s="6838" t="s">
        <v>2603</v>
      </c>
      <c r="G177" s="6838" t="s">
        <v>2643</v>
      </c>
      <c r="H177" s="6838" t="s">
        <v>24</v>
      </c>
      <c r="I177" s="6838" t="s">
        <v>754</v>
      </c>
    </row>
    <row customHeight="1" ht="11.25">
      <c r="A178" s="6838" t="s">
        <v>2169</v>
      </c>
      <c r="B178" s="6838" t="s">
        <v>14</v>
      </c>
      <c r="C178" s="6838" t="s">
        <v>2247</v>
      </c>
      <c r="D178" s="6838" t="s">
        <v>2248</v>
      </c>
      <c r="E178" s="6838" t="s">
        <v>2249</v>
      </c>
      <c r="F178" s="6838" t="s">
        <v>2172</v>
      </c>
      <c r="G178" s="6838" t="s">
        <v>2250</v>
      </c>
      <c r="H178" s="6838" t="s">
        <v>24</v>
      </c>
      <c r="I178" s="6838" t="s">
        <v>754</v>
      </c>
    </row>
    <row customHeight="1" ht="11.25">
      <c r="A179" s="6838" t="s">
        <v>2169</v>
      </c>
      <c r="B179" s="6838" t="s">
        <v>14</v>
      </c>
      <c r="C179" s="6838" t="s">
        <v>2644</v>
      </c>
      <c r="D179" s="6838" t="s">
        <v>2645</v>
      </c>
      <c r="E179" s="6838" t="s">
        <v>2646</v>
      </c>
      <c r="F179" s="6838" t="s">
        <v>2647</v>
      </c>
      <c r="G179" s="6838" t="s">
        <v>24</v>
      </c>
      <c r="H179" s="6838" t="s">
        <v>24</v>
      </c>
      <c r="I179" s="6838" t="s">
        <v>754</v>
      </c>
    </row>
    <row customHeight="1" ht="11.25">
      <c r="A180" s="6838" t="s">
        <v>2169</v>
      </c>
      <c r="B180" s="6838" t="s">
        <v>14</v>
      </c>
      <c r="C180" s="6838" t="s">
        <v>2269</v>
      </c>
      <c r="D180" s="6838" t="s">
        <v>2270</v>
      </c>
      <c r="E180" s="6838" t="s">
        <v>2267</v>
      </c>
      <c r="F180" s="6838" t="s">
        <v>2271</v>
      </c>
      <c r="G180" s="6838" t="s">
        <v>24</v>
      </c>
      <c r="H180" s="6838" t="s">
        <v>24</v>
      </c>
      <c r="I180" s="6838" t="s">
        <v>754</v>
      </c>
    </row>
    <row customHeight="1" ht="11.25">
      <c r="A181" s="6838" t="s">
        <v>2169</v>
      </c>
      <c r="B181" s="6838" t="s">
        <v>14</v>
      </c>
      <c r="C181" s="6838" t="s">
        <v>2648</v>
      </c>
      <c r="D181" s="6838" t="s">
        <v>2649</v>
      </c>
      <c r="E181" s="6838" t="s">
        <v>2650</v>
      </c>
      <c r="F181" s="6838" t="s">
        <v>2304</v>
      </c>
      <c r="G181" s="6838" t="s">
        <v>24</v>
      </c>
      <c r="H181" s="6838" t="s">
        <v>24</v>
      </c>
      <c r="I181" s="6838" t="s">
        <v>754</v>
      </c>
    </row>
    <row customHeight="1" ht="11.25">
      <c r="A182" s="6838" t="s">
        <v>2169</v>
      </c>
      <c r="B182" s="6838" t="s">
        <v>14</v>
      </c>
      <c r="C182" s="6838" t="s">
        <v>2280</v>
      </c>
      <c r="D182" s="6838" t="s">
        <v>2281</v>
      </c>
      <c r="E182" s="6838" t="s">
        <v>2282</v>
      </c>
      <c r="F182" s="6838" t="s">
        <v>2221</v>
      </c>
      <c r="G182" s="6838" t="s">
        <v>24</v>
      </c>
      <c r="H182" s="6838" t="s">
        <v>24</v>
      </c>
      <c r="I182" s="6838" t="s">
        <v>754</v>
      </c>
    </row>
    <row customHeight="1" ht="11.25">
      <c r="A183" s="6838" t="s">
        <v>2169</v>
      </c>
      <c r="B183" s="6838" t="s">
        <v>14</v>
      </c>
      <c r="C183" s="6838" t="s">
        <v>2651</v>
      </c>
      <c r="D183" s="6838" t="s">
        <v>2652</v>
      </c>
      <c r="E183" s="6838" t="s">
        <v>2653</v>
      </c>
      <c r="F183" s="6838" t="s">
        <v>561</v>
      </c>
      <c r="G183" s="6838" t="s">
        <v>24</v>
      </c>
      <c r="H183" s="6838" t="s">
        <v>24</v>
      </c>
      <c r="I183" s="6838" t="s">
        <v>754</v>
      </c>
    </row>
    <row customHeight="1" ht="11.25">
      <c r="A184" s="6838" t="s">
        <v>2169</v>
      </c>
      <c r="B184" s="6838" t="s">
        <v>14</v>
      </c>
      <c r="C184" s="6838" t="s">
        <v>2654</v>
      </c>
      <c r="D184" s="6838" t="s">
        <v>2655</v>
      </c>
      <c r="E184" s="6838" t="s">
        <v>2656</v>
      </c>
      <c r="F184" s="6838" t="s">
        <v>561</v>
      </c>
      <c r="G184" s="6838" t="s">
        <v>24</v>
      </c>
      <c r="H184" s="6838" t="s">
        <v>24</v>
      </c>
      <c r="I184" s="6838" t="s">
        <v>754</v>
      </c>
    </row>
    <row customHeight="1" ht="11.25">
      <c r="A185" s="6838" t="s">
        <v>2169</v>
      </c>
      <c r="B185" s="6838" t="s">
        <v>14</v>
      </c>
      <c r="C185" s="6838" t="s">
        <v>2657</v>
      </c>
      <c r="D185" s="6838" t="s">
        <v>2658</v>
      </c>
      <c r="E185" s="6838" t="s">
        <v>2659</v>
      </c>
      <c r="F185" s="6838" t="s">
        <v>561</v>
      </c>
      <c r="G185" s="6838" t="s">
        <v>24</v>
      </c>
      <c r="H185" s="6838" t="s">
        <v>24</v>
      </c>
      <c r="I185" s="6838" t="s">
        <v>754</v>
      </c>
    </row>
    <row customHeight="1" ht="11.25">
      <c r="A186" s="6838" t="s">
        <v>2169</v>
      </c>
      <c r="B186" s="6838" t="s">
        <v>14</v>
      </c>
      <c r="C186" s="6838" t="s">
        <v>2305</v>
      </c>
      <c r="D186" s="6838" t="s">
        <v>2306</v>
      </c>
      <c r="E186" s="6838" t="s">
        <v>2307</v>
      </c>
      <c r="F186" s="6838" t="s">
        <v>2275</v>
      </c>
      <c r="G186" s="6838" t="s">
        <v>24</v>
      </c>
      <c r="H186" s="6838" t="s">
        <v>24</v>
      </c>
      <c r="I186" s="6838" t="s">
        <v>754</v>
      </c>
    </row>
    <row customHeight="1" ht="11.25">
      <c r="A187" s="6838" t="s">
        <v>2169</v>
      </c>
      <c r="B187" s="6838" t="s">
        <v>14</v>
      </c>
      <c r="C187" s="6838" t="s">
        <v>2660</v>
      </c>
      <c r="D187" s="6838" t="s">
        <v>2316</v>
      </c>
      <c r="E187" s="6838" t="s">
        <v>2317</v>
      </c>
      <c r="F187" s="6838" t="s">
        <v>2661</v>
      </c>
      <c r="G187" s="6838" t="s">
        <v>24</v>
      </c>
      <c r="H187" s="6838" t="s">
        <v>24</v>
      </c>
      <c r="I187" s="6838" t="s">
        <v>754</v>
      </c>
    </row>
    <row customHeight="1" ht="11.25">
      <c r="A188" s="6838" t="s">
        <v>2169</v>
      </c>
      <c r="B188" s="6838" t="s">
        <v>14</v>
      </c>
      <c r="C188" s="6838" t="s">
        <v>2610</v>
      </c>
      <c r="D188" s="6838" t="s">
        <v>2316</v>
      </c>
      <c r="E188" s="6838" t="s">
        <v>2317</v>
      </c>
      <c r="F188" s="6838" t="s">
        <v>2611</v>
      </c>
      <c r="G188" s="6838" t="s">
        <v>24</v>
      </c>
      <c r="H188" s="6838" t="s">
        <v>24</v>
      </c>
      <c r="I188" s="6838" t="s">
        <v>754</v>
      </c>
    </row>
    <row customHeight="1" ht="11.25">
      <c r="A189" s="6838" t="s">
        <v>2169</v>
      </c>
      <c r="B189" s="6838" t="s">
        <v>14</v>
      </c>
      <c r="C189" s="6838" t="s">
        <v>2612</v>
      </c>
      <c r="D189" s="6838" t="s">
        <v>2316</v>
      </c>
      <c r="E189" s="6838" t="s">
        <v>2317</v>
      </c>
      <c r="F189" s="6838" t="s">
        <v>2613</v>
      </c>
      <c r="G189" s="6838" t="s">
        <v>24</v>
      </c>
      <c r="H189" s="6838" t="s">
        <v>24</v>
      </c>
      <c r="I189" s="6838" t="s">
        <v>754</v>
      </c>
    </row>
    <row customHeight="1" ht="11.25">
      <c r="A190" s="6838" t="s">
        <v>2169</v>
      </c>
      <c r="B190" s="6838" t="s">
        <v>14</v>
      </c>
      <c r="C190" s="6838" t="s">
        <v>2614</v>
      </c>
      <c r="D190" s="6838" t="s">
        <v>2316</v>
      </c>
      <c r="E190" s="6838" t="s">
        <v>2317</v>
      </c>
      <c r="F190" s="6838" t="s">
        <v>2615</v>
      </c>
      <c r="G190" s="6838" t="s">
        <v>24</v>
      </c>
      <c r="H190" s="6838" t="s">
        <v>24</v>
      </c>
      <c r="I190" s="6838" t="s">
        <v>754</v>
      </c>
    </row>
    <row customHeight="1" ht="11.25">
      <c r="A191" s="6838" t="s">
        <v>2169</v>
      </c>
      <c r="B191" s="6838" t="s">
        <v>14</v>
      </c>
      <c r="C191" s="6838" t="s">
        <v>2662</v>
      </c>
      <c r="D191" s="6838" t="s">
        <v>2316</v>
      </c>
      <c r="E191" s="6838" t="s">
        <v>2317</v>
      </c>
      <c r="F191" s="6838" t="s">
        <v>2663</v>
      </c>
      <c r="G191" s="6838" t="s">
        <v>24</v>
      </c>
      <c r="H191" s="6838" t="s">
        <v>24</v>
      </c>
      <c r="I191" s="6838" t="s">
        <v>754</v>
      </c>
    </row>
    <row customHeight="1" ht="11.25">
      <c r="A192" s="6838" t="s">
        <v>2169</v>
      </c>
      <c r="B192" s="6838" t="s">
        <v>14</v>
      </c>
      <c r="C192" s="6838" t="s">
        <v>2616</v>
      </c>
      <c r="D192" s="6838" t="s">
        <v>2316</v>
      </c>
      <c r="E192" s="6838" t="s">
        <v>2317</v>
      </c>
      <c r="F192" s="6838" t="s">
        <v>2617</v>
      </c>
      <c r="G192" s="6838" t="s">
        <v>24</v>
      </c>
      <c r="H192" s="6838" t="s">
        <v>24</v>
      </c>
      <c r="I192" s="6838" t="s">
        <v>754</v>
      </c>
    </row>
    <row customHeight="1" ht="11.25">
      <c r="A193" s="6838" t="s">
        <v>2169</v>
      </c>
      <c r="B193" s="6838" t="s">
        <v>14</v>
      </c>
      <c r="C193" s="6838" t="s">
        <v>2618</v>
      </c>
      <c r="D193" s="6838" t="s">
        <v>2316</v>
      </c>
      <c r="E193" s="6838" t="s">
        <v>2317</v>
      </c>
      <c r="F193" s="6838" t="s">
        <v>2619</v>
      </c>
      <c r="G193" s="6838" t="s">
        <v>24</v>
      </c>
      <c r="H193" s="6838" t="s">
        <v>24</v>
      </c>
      <c r="I193" s="6838" t="s">
        <v>754</v>
      </c>
    </row>
    <row customHeight="1" ht="11.25">
      <c r="A194" s="6838" t="s">
        <v>2169</v>
      </c>
      <c r="B194" s="6838" t="s">
        <v>14</v>
      </c>
      <c r="C194" s="6838" t="s">
        <v>2620</v>
      </c>
      <c r="D194" s="6838" t="s">
        <v>2316</v>
      </c>
      <c r="E194" s="6838" t="s">
        <v>2317</v>
      </c>
      <c r="F194" s="6838" t="s">
        <v>2621</v>
      </c>
      <c r="G194" s="6838" t="s">
        <v>24</v>
      </c>
      <c r="H194" s="6838" t="s">
        <v>24</v>
      </c>
      <c r="I194" s="6838" t="s">
        <v>754</v>
      </c>
    </row>
    <row customHeight="1" ht="11.25">
      <c r="A195" s="6838" t="s">
        <v>2169</v>
      </c>
      <c r="B195" s="6838" t="s">
        <v>14</v>
      </c>
      <c r="C195" s="6838" t="s">
        <v>2622</v>
      </c>
      <c r="D195" s="6838" t="s">
        <v>2316</v>
      </c>
      <c r="E195" s="6838" t="s">
        <v>2317</v>
      </c>
      <c r="F195" s="6838" t="s">
        <v>2623</v>
      </c>
      <c r="G195" s="6838" t="s">
        <v>24</v>
      </c>
      <c r="H195" s="6838" t="s">
        <v>24</v>
      </c>
      <c r="I195" s="6838" t="s">
        <v>754</v>
      </c>
    </row>
    <row customHeight="1" ht="11.25">
      <c r="A196" s="6838" t="s">
        <v>2169</v>
      </c>
      <c r="B196" s="6838" t="s">
        <v>14</v>
      </c>
      <c r="C196" s="6838" t="s">
        <v>2624</v>
      </c>
      <c r="D196" s="6838" t="s">
        <v>2316</v>
      </c>
      <c r="E196" s="6838" t="s">
        <v>2317</v>
      </c>
      <c r="F196" s="6838" t="s">
        <v>2625</v>
      </c>
      <c r="G196" s="6838" t="s">
        <v>24</v>
      </c>
      <c r="H196" s="6838" t="s">
        <v>24</v>
      </c>
      <c r="I196" s="6838" t="s">
        <v>754</v>
      </c>
    </row>
    <row customHeight="1" ht="11.25">
      <c r="A197" s="6838" t="s">
        <v>2169</v>
      </c>
      <c r="B197" s="6838" t="s">
        <v>14</v>
      </c>
      <c r="C197" s="6838" t="s">
        <v>2315</v>
      </c>
      <c r="D197" s="6838" t="s">
        <v>2316</v>
      </c>
      <c r="E197" s="6838" t="s">
        <v>2317</v>
      </c>
      <c r="F197" s="6838" t="s">
        <v>2314</v>
      </c>
      <c r="G197" s="6838" t="s">
        <v>24</v>
      </c>
      <c r="H197" s="6838" t="s">
        <v>24</v>
      </c>
      <c r="I197" s="6838" t="s">
        <v>754</v>
      </c>
    </row>
    <row customHeight="1" ht="11.25">
      <c r="A198" s="6838" t="s">
        <v>2169</v>
      </c>
      <c r="B198" s="6838" t="s">
        <v>14</v>
      </c>
      <c r="C198" s="6838" t="s">
        <v>2664</v>
      </c>
      <c r="D198" s="6838" t="s">
        <v>2665</v>
      </c>
      <c r="E198" s="6838" t="s">
        <v>2666</v>
      </c>
      <c r="F198" s="6838" t="s">
        <v>2201</v>
      </c>
      <c r="G198" s="6838" t="s">
        <v>24</v>
      </c>
      <c r="H198" s="6838" t="s">
        <v>24</v>
      </c>
      <c r="I198" s="6838" t="s">
        <v>754</v>
      </c>
    </row>
    <row customHeight="1" ht="11.25">
      <c r="A199" s="6838" t="s">
        <v>2169</v>
      </c>
      <c r="B199" s="6838" t="s">
        <v>14</v>
      </c>
      <c r="C199" s="6838" t="s">
        <v>2667</v>
      </c>
      <c r="D199" s="6838" t="s">
        <v>2665</v>
      </c>
      <c r="E199" s="6838" t="s">
        <v>2666</v>
      </c>
      <c r="F199" s="6838" t="s">
        <v>2668</v>
      </c>
      <c r="G199" s="6838" t="s">
        <v>24</v>
      </c>
      <c r="H199" s="6838" t="s">
        <v>24</v>
      </c>
      <c r="I199" s="6838" t="s">
        <v>754</v>
      </c>
    </row>
    <row customHeight="1" ht="11.25">
      <c r="A200" s="6838" t="s">
        <v>2169</v>
      </c>
      <c r="B200" s="6838" t="s">
        <v>14</v>
      </c>
      <c r="C200" s="6838" t="s">
        <v>2669</v>
      </c>
      <c r="D200" s="6838" t="s">
        <v>2627</v>
      </c>
      <c r="E200" s="6838" t="s">
        <v>2317</v>
      </c>
      <c r="F200" s="6838" t="s">
        <v>2670</v>
      </c>
      <c r="G200" s="6838" t="s">
        <v>24</v>
      </c>
      <c r="H200" s="6838" t="s">
        <v>24</v>
      </c>
      <c r="I200" s="6838" t="s">
        <v>754</v>
      </c>
    </row>
    <row customHeight="1" ht="11.25">
      <c r="A201" s="6838" t="s">
        <v>2169</v>
      </c>
      <c r="B201" s="6838" t="s">
        <v>14</v>
      </c>
      <c r="C201" s="6838" t="s">
        <v>2626</v>
      </c>
      <c r="D201" s="6838" t="s">
        <v>2627</v>
      </c>
      <c r="E201" s="6838" t="s">
        <v>2317</v>
      </c>
      <c r="F201" s="6838" t="s">
        <v>2628</v>
      </c>
      <c r="G201" s="6838" t="s">
        <v>24</v>
      </c>
      <c r="H201" s="6838" t="s">
        <v>24</v>
      </c>
      <c r="I201" s="6838" t="s">
        <v>754</v>
      </c>
    </row>
    <row customHeight="1" ht="11.25">
      <c r="A202" s="6838" t="s">
        <v>2169</v>
      </c>
      <c r="B202" s="6838" t="s">
        <v>14</v>
      </c>
      <c r="C202" s="6838" t="s">
        <v>2671</v>
      </c>
      <c r="D202" s="6838" t="s">
        <v>2672</v>
      </c>
      <c r="E202" s="6838" t="s">
        <v>2673</v>
      </c>
      <c r="F202" s="6838" t="s">
        <v>2209</v>
      </c>
      <c r="G202" s="6838" t="s">
        <v>24</v>
      </c>
      <c r="H202" s="6838" t="s">
        <v>24</v>
      </c>
      <c r="I202" s="6838" t="s">
        <v>754</v>
      </c>
    </row>
    <row customHeight="1" ht="11.25">
      <c r="A203" s="6838" t="s">
        <v>2169</v>
      </c>
      <c r="B203" s="6838" t="s">
        <v>14</v>
      </c>
      <c r="C203" s="6838" t="s">
        <v>2674</v>
      </c>
      <c r="D203" s="6838" t="s">
        <v>2675</v>
      </c>
      <c r="E203" s="6838" t="s">
        <v>2676</v>
      </c>
      <c r="F203" s="6838" t="s">
        <v>2409</v>
      </c>
      <c r="G203" s="6838" t="s">
        <v>24</v>
      </c>
      <c r="H203" s="6838" t="s">
        <v>24</v>
      </c>
      <c r="I203" s="6838" t="s">
        <v>754</v>
      </c>
    </row>
    <row customHeight="1" ht="11.25">
      <c r="A204" s="6838" t="s">
        <v>2169</v>
      </c>
      <c r="B204" s="6838" t="s">
        <v>14</v>
      </c>
      <c r="C204" s="6838" t="s">
        <v>2677</v>
      </c>
      <c r="D204" s="6838" t="s">
        <v>2678</v>
      </c>
      <c r="E204" s="6838" t="s">
        <v>2679</v>
      </c>
      <c r="F204" s="6838" t="s">
        <v>2521</v>
      </c>
      <c r="G204" s="6838" t="s">
        <v>24</v>
      </c>
      <c r="H204" s="6838" t="s">
        <v>24</v>
      </c>
      <c r="I204" s="6838" t="s">
        <v>754</v>
      </c>
    </row>
    <row customHeight="1" ht="11.25">
      <c r="A205" s="6838" t="s">
        <v>2169</v>
      </c>
      <c r="B205" s="6838" t="s">
        <v>14</v>
      </c>
      <c r="C205" s="6838" t="s">
        <v>2680</v>
      </c>
      <c r="D205" s="6838" t="s">
        <v>2681</v>
      </c>
      <c r="E205" s="6838" t="s">
        <v>2682</v>
      </c>
      <c r="F205" s="6838" t="s">
        <v>2230</v>
      </c>
      <c r="G205" s="6838" t="s">
        <v>24</v>
      </c>
      <c r="H205" s="6838" t="s">
        <v>24</v>
      </c>
      <c r="I205" s="6838" t="s">
        <v>754</v>
      </c>
    </row>
    <row customHeight="1" ht="11.25">
      <c r="A206" s="6838" t="s">
        <v>2169</v>
      </c>
      <c r="B206" s="6838" t="s">
        <v>14</v>
      </c>
      <c r="C206" s="6838" t="s">
        <v>2683</v>
      </c>
      <c r="D206" s="6838" t="s">
        <v>2684</v>
      </c>
      <c r="E206" s="6838" t="s">
        <v>2685</v>
      </c>
      <c r="F206" s="6838" t="s">
        <v>2325</v>
      </c>
      <c r="G206" s="6838" t="s">
        <v>24</v>
      </c>
      <c r="H206" s="6838" t="s">
        <v>24</v>
      </c>
      <c r="I206" s="6838" t="s">
        <v>754</v>
      </c>
    </row>
    <row customHeight="1" ht="11.25">
      <c r="A207" s="6838" t="s">
        <v>2169</v>
      </c>
      <c r="B207" s="6838" t="s">
        <v>14</v>
      </c>
      <c r="C207" s="6838" t="s">
        <v>2686</v>
      </c>
      <c r="D207" s="6838" t="s">
        <v>2687</v>
      </c>
      <c r="E207" s="6838" t="s">
        <v>2688</v>
      </c>
      <c r="F207" s="6838" t="s">
        <v>2689</v>
      </c>
      <c r="G207" s="6838" t="s">
        <v>24</v>
      </c>
      <c r="H207" s="6838" t="s">
        <v>24</v>
      </c>
      <c r="I207" s="6838" t="s">
        <v>754</v>
      </c>
    </row>
    <row customHeight="1" ht="11.25">
      <c r="A208" s="6838" t="s">
        <v>2169</v>
      </c>
      <c r="B208" s="6838" t="s">
        <v>14</v>
      </c>
      <c r="C208" s="6838" t="s">
        <v>2690</v>
      </c>
      <c r="D208" s="6838" t="s">
        <v>2691</v>
      </c>
      <c r="E208" s="6838" t="s">
        <v>2692</v>
      </c>
      <c r="F208" s="6838" t="s">
        <v>2230</v>
      </c>
      <c r="G208" s="6838" t="s">
        <v>24</v>
      </c>
      <c r="H208" s="6838" t="s">
        <v>24</v>
      </c>
      <c r="I208" s="6838" t="s">
        <v>754</v>
      </c>
    </row>
    <row customHeight="1" ht="11.25">
      <c r="A209" s="6838" t="s">
        <v>2169</v>
      </c>
      <c r="B209" s="6838" t="s">
        <v>14</v>
      </c>
      <c r="C209" s="6838" t="s">
        <v>2322</v>
      </c>
      <c r="D209" s="6838" t="s">
        <v>2323</v>
      </c>
      <c r="E209" s="6838" t="s">
        <v>2324</v>
      </c>
      <c r="F209" s="6838" t="s">
        <v>2325</v>
      </c>
      <c r="G209" s="6838" t="s">
        <v>24</v>
      </c>
      <c r="H209" s="6838" t="s">
        <v>24</v>
      </c>
      <c r="I209" s="6838" t="s">
        <v>754</v>
      </c>
    </row>
    <row customHeight="1" ht="11.25">
      <c r="A210" s="6838" t="s">
        <v>2169</v>
      </c>
      <c r="B210" s="6838" t="s">
        <v>14</v>
      </c>
      <c r="C210" s="6838" t="s">
        <v>2693</v>
      </c>
      <c r="D210" s="6838" t="s">
        <v>2694</v>
      </c>
      <c r="E210" s="6838" t="s">
        <v>2695</v>
      </c>
      <c r="F210" s="6838" t="s">
        <v>2343</v>
      </c>
      <c r="G210" s="6838" t="s">
        <v>2696</v>
      </c>
      <c r="H210" s="6838" t="s">
        <v>24</v>
      </c>
      <c r="I210" s="6838" t="s">
        <v>754</v>
      </c>
    </row>
    <row customHeight="1" ht="11.25">
      <c r="A211" s="6838" t="s">
        <v>2169</v>
      </c>
      <c r="B211" s="6838" t="s">
        <v>14</v>
      </c>
      <c r="C211" s="6838" t="s">
        <v>2697</v>
      </c>
      <c r="D211" s="6838" t="s">
        <v>2698</v>
      </c>
      <c r="E211" s="6838" t="s">
        <v>2699</v>
      </c>
      <c r="F211" s="6838" t="s">
        <v>2700</v>
      </c>
      <c r="G211" s="6838" t="s">
        <v>24</v>
      </c>
      <c r="H211" s="6838" t="s">
        <v>24</v>
      </c>
      <c r="I211" s="6838" t="s">
        <v>754</v>
      </c>
    </row>
    <row customHeight="1" ht="11.25">
      <c r="A212" s="6838" t="s">
        <v>2169</v>
      </c>
      <c r="B212" s="6838" t="s">
        <v>14</v>
      </c>
      <c r="C212" s="6838" t="s">
        <v>2701</v>
      </c>
      <c r="D212" s="6838" t="s">
        <v>2702</v>
      </c>
      <c r="E212" s="6838" t="s">
        <v>2703</v>
      </c>
      <c r="F212" s="6838" t="s">
        <v>2343</v>
      </c>
      <c r="G212" s="6838" t="s">
        <v>24</v>
      </c>
      <c r="H212" s="6838" t="s">
        <v>24</v>
      </c>
      <c r="I212" s="6838" t="s">
        <v>754</v>
      </c>
    </row>
    <row customHeight="1" ht="11.25">
      <c r="A213" s="6838" t="s">
        <v>2169</v>
      </c>
      <c r="B213" s="6838" t="s">
        <v>14</v>
      </c>
      <c r="C213" s="6838" t="s">
        <v>2704</v>
      </c>
      <c r="D213" s="6838" t="s">
        <v>2705</v>
      </c>
      <c r="E213" s="6838" t="s">
        <v>2706</v>
      </c>
      <c r="F213" s="6838" t="s">
        <v>2209</v>
      </c>
      <c r="G213" s="6838" t="s">
        <v>2707</v>
      </c>
      <c r="H213" s="6838" t="s">
        <v>24</v>
      </c>
      <c r="I213" s="6838" t="s">
        <v>754</v>
      </c>
    </row>
    <row customHeight="1" ht="11.25">
      <c r="A214" s="6838" t="s">
        <v>2169</v>
      </c>
      <c r="B214" s="6838" t="s">
        <v>14</v>
      </c>
      <c r="C214" s="6838" t="s">
        <v>2708</v>
      </c>
      <c r="D214" s="6838" t="s">
        <v>2709</v>
      </c>
      <c r="E214" s="6838" t="s">
        <v>2710</v>
      </c>
      <c r="F214" s="6838" t="s">
        <v>2209</v>
      </c>
      <c r="G214" s="6838" t="s">
        <v>2711</v>
      </c>
      <c r="H214" s="6838" t="s">
        <v>24</v>
      </c>
      <c r="I214" s="6838" t="s">
        <v>754</v>
      </c>
    </row>
    <row customHeight="1" ht="11.25">
      <c r="A215" s="6838" t="s">
        <v>2169</v>
      </c>
      <c r="B215" s="6838" t="s">
        <v>14</v>
      </c>
      <c r="C215" s="6838" t="s">
        <v>2329</v>
      </c>
      <c r="D215" s="6838" t="s">
        <v>2330</v>
      </c>
      <c r="E215" s="6838" t="s">
        <v>2331</v>
      </c>
      <c r="F215" s="6838" t="s">
        <v>2332</v>
      </c>
      <c r="G215" s="6838" t="s">
        <v>24</v>
      </c>
      <c r="H215" s="6838" t="s">
        <v>24</v>
      </c>
      <c r="I215" s="6838" t="s">
        <v>754</v>
      </c>
    </row>
    <row customHeight="1" ht="11.25">
      <c r="A216" s="6838" t="s">
        <v>2169</v>
      </c>
      <c r="B216" s="6838" t="s">
        <v>14</v>
      </c>
      <c r="C216" s="6838" t="s">
        <v>2333</v>
      </c>
      <c r="D216" s="6838" t="s">
        <v>2334</v>
      </c>
      <c r="E216" s="6838" t="s">
        <v>2335</v>
      </c>
      <c r="F216" s="6838" t="s">
        <v>2336</v>
      </c>
      <c r="G216" s="6838" t="s">
        <v>24</v>
      </c>
      <c r="H216" s="6838" t="s">
        <v>24</v>
      </c>
      <c r="I216" s="6838" t="s">
        <v>754</v>
      </c>
    </row>
    <row customHeight="1" ht="11.25">
      <c r="A217" s="6838" t="s">
        <v>2169</v>
      </c>
      <c r="B217" s="6838" t="s">
        <v>14</v>
      </c>
      <c r="C217" s="6838" t="s">
        <v>2337</v>
      </c>
      <c r="D217" s="6838" t="s">
        <v>2338</v>
      </c>
      <c r="E217" s="6838" t="s">
        <v>2339</v>
      </c>
      <c r="F217" s="6838" t="s">
        <v>2336</v>
      </c>
      <c r="G217" s="6838" t="s">
        <v>24</v>
      </c>
      <c r="H217" s="6838" t="s">
        <v>24</v>
      </c>
      <c r="I217" s="6838" t="s">
        <v>754</v>
      </c>
    </row>
    <row customHeight="1" ht="11.25">
      <c r="A218" s="6838" t="s">
        <v>2169</v>
      </c>
      <c r="B218" s="6838" t="s">
        <v>14</v>
      </c>
      <c r="C218" s="6838" t="s">
        <v>2340</v>
      </c>
      <c r="D218" s="6838" t="s">
        <v>2341</v>
      </c>
      <c r="E218" s="6838" t="s">
        <v>2342</v>
      </c>
      <c r="F218" s="6838" t="s">
        <v>2343</v>
      </c>
      <c r="G218" s="6838" t="s">
        <v>24</v>
      </c>
      <c r="H218" s="6838" t="s">
        <v>24</v>
      </c>
      <c r="I218" s="6838" t="s">
        <v>754</v>
      </c>
    </row>
    <row customHeight="1" ht="11.25">
      <c r="A219" s="6838" t="s">
        <v>2169</v>
      </c>
      <c r="B219" s="6838" t="s">
        <v>14</v>
      </c>
      <c r="C219" s="6838" t="s">
        <v>2712</v>
      </c>
      <c r="D219" s="6838" t="s">
        <v>2713</v>
      </c>
      <c r="E219" s="6838" t="s">
        <v>2714</v>
      </c>
      <c r="F219" s="6838" t="s">
        <v>2275</v>
      </c>
      <c r="G219" s="6838" t="s">
        <v>24</v>
      </c>
      <c r="H219" s="6838" t="s">
        <v>24</v>
      </c>
      <c r="I219" s="6838" t="s">
        <v>754</v>
      </c>
    </row>
    <row customHeight="1" ht="11.25">
      <c r="A220" s="6838" t="s">
        <v>2169</v>
      </c>
      <c r="B220" s="6838" t="s">
        <v>14</v>
      </c>
      <c r="C220" s="6838" t="s">
        <v>2715</v>
      </c>
      <c r="D220" s="6838" t="s">
        <v>2716</v>
      </c>
      <c r="E220" s="6838" t="s">
        <v>2717</v>
      </c>
      <c r="F220" s="6838" t="s">
        <v>2296</v>
      </c>
      <c r="G220" s="6838" t="s">
        <v>2718</v>
      </c>
      <c r="H220" s="6838" t="s">
        <v>24</v>
      </c>
      <c r="I220" s="6838" t="s">
        <v>754</v>
      </c>
    </row>
    <row customHeight="1" ht="11.25">
      <c r="A221" s="6838" t="s">
        <v>2169</v>
      </c>
      <c r="B221" s="6838" t="s">
        <v>14</v>
      </c>
      <c r="C221" s="6838" t="s">
        <v>2344</v>
      </c>
      <c r="D221" s="6838" t="s">
        <v>2345</v>
      </c>
      <c r="E221" s="6838" t="s">
        <v>2346</v>
      </c>
      <c r="F221" s="6838" t="s">
        <v>2209</v>
      </c>
      <c r="G221" s="6838" t="s">
        <v>24</v>
      </c>
      <c r="H221" s="6838" t="s">
        <v>24</v>
      </c>
      <c r="I221" s="6838" t="s">
        <v>754</v>
      </c>
    </row>
    <row customHeight="1" ht="11.25">
      <c r="A222" s="6838" t="s">
        <v>2169</v>
      </c>
      <c r="B222" s="6838" t="s">
        <v>14</v>
      </c>
      <c r="C222" s="6838" t="s">
        <v>2719</v>
      </c>
      <c r="D222" s="6838" t="s">
        <v>2720</v>
      </c>
      <c r="E222" s="6838" t="s">
        <v>2721</v>
      </c>
      <c r="F222" s="6838" t="s">
        <v>2689</v>
      </c>
      <c r="G222" s="6838" t="s">
        <v>24</v>
      </c>
      <c r="H222" s="6838" t="s">
        <v>24</v>
      </c>
      <c r="I222" s="6838" t="s">
        <v>754</v>
      </c>
    </row>
    <row customHeight="1" ht="11.25">
      <c r="A223" s="6838" t="s">
        <v>2169</v>
      </c>
      <c r="B223" s="6838" t="s">
        <v>14</v>
      </c>
      <c r="C223" s="6838" t="s">
        <v>2347</v>
      </c>
      <c r="D223" s="6838" t="s">
        <v>2348</v>
      </c>
      <c r="E223" s="6838" t="s">
        <v>2349</v>
      </c>
      <c r="F223" s="6838" t="s">
        <v>2332</v>
      </c>
      <c r="G223" s="6838" t="s">
        <v>24</v>
      </c>
      <c r="H223" s="6838" t="s">
        <v>24</v>
      </c>
      <c r="I223" s="6838" t="s">
        <v>754</v>
      </c>
    </row>
    <row customHeight="1" ht="11.25">
      <c r="A224" s="6838" t="s">
        <v>2169</v>
      </c>
      <c r="B224" s="6838" t="s">
        <v>14</v>
      </c>
      <c r="C224" s="6838" t="s">
        <v>2722</v>
      </c>
      <c r="D224" s="6838" t="s">
        <v>2723</v>
      </c>
      <c r="E224" s="6838" t="s">
        <v>2724</v>
      </c>
      <c r="F224" s="6838" t="s">
        <v>2238</v>
      </c>
      <c r="G224" s="6838" t="s">
        <v>24</v>
      </c>
      <c r="H224" s="6838" t="s">
        <v>24</v>
      </c>
      <c r="I224" s="6838" t="s">
        <v>754</v>
      </c>
    </row>
    <row customHeight="1" ht="11.25">
      <c r="A225" s="6838" t="s">
        <v>2169</v>
      </c>
      <c r="B225" s="6838" t="s">
        <v>14</v>
      </c>
      <c r="C225" s="6838" t="s">
        <v>2725</v>
      </c>
      <c r="D225" s="6838" t="s">
        <v>2726</v>
      </c>
      <c r="E225" s="6838" t="s">
        <v>2727</v>
      </c>
      <c r="F225" s="6838" t="s">
        <v>2603</v>
      </c>
      <c r="G225" s="6838" t="s">
        <v>24</v>
      </c>
      <c r="H225" s="6838" t="s">
        <v>24</v>
      </c>
      <c r="I225" s="6838" t="s">
        <v>754</v>
      </c>
    </row>
    <row customHeight="1" ht="11.25">
      <c r="A226" s="6838" t="s">
        <v>2169</v>
      </c>
      <c r="B226" s="6838" t="s">
        <v>14</v>
      </c>
      <c r="C226" s="6838" t="s">
        <v>2728</v>
      </c>
      <c r="D226" s="6838" t="s">
        <v>2729</v>
      </c>
      <c r="E226" s="6838" t="s">
        <v>2730</v>
      </c>
      <c r="F226" s="6838" t="s">
        <v>2176</v>
      </c>
      <c r="G226" s="6838" t="s">
        <v>24</v>
      </c>
      <c r="H226" s="6838" t="s">
        <v>24</v>
      </c>
      <c r="I226" s="6838" t="s">
        <v>754</v>
      </c>
    </row>
    <row customHeight="1" ht="11.25">
      <c r="A227" s="6838" t="s">
        <v>2169</v>
      </c>
      <c r="B227" s="6838" t="s">
        <v>14</v>
      </c>
      <c r="C227" s="6838" t="s">
        <v>2350</v>
      </c>
      <c r="D227" s="6838" t="s">
        <v>2351</v>
      </c>
      <c r="E227" s="6838" t="s">
        <v>2352</v>
      </c>
      <c r="F227" s="6838" t="s">
        <v>2353</v>
      </c>
      <c r="G227" s="6838" t="s">
        <v>24</v>
      </c>
      <c r="H227" s="6838" t="s">
        <v>24</v>
      </c>
      <c r="I227" s="6838" t="s">
        <v>754</v>
      </c>
    </row>
    <row customHeight="1" ht="11.25">
      <c r="A228" s="6838" t="s">
        <v>2169</v>
      </c>
      <c r="B228" s="6838" t="s">
        <v>14</v>
      </c>
      <c r="C228" s="6838" t="s">
        <v>2731</v>
      </c>
      <c r="D228" s="6838" t="s">
        <v>2732</v>
      </c>
      <c r="E228" s="6838" t="s">
        <v>2733</v>
      </c>
      <c r="F228" s="6838" t="s">
        <v>2603</v>
      </c>
      <c r="G228" s="6838" t="s">
        <v>24</v>
      </c>
      <c r="H228" s="6838" t="s">
        <v>24</v>
      </c>
      <c r="I228" s="6838" t="s">
        <v>754</v>
      </c>
    </row>
    <row customHeight="1" ht="11.25">
      <c r="A229" s="6838" t="s">
        <v>2169</v>
      </c>
      <c r="B229" s="6838" t="s">
        <v>14</v>
      </c>
      <c r="C229" s="6838" t="s">
        <v>2734</v>
      </c>
      <c r="D229" s="6838" t="s">
        <v>2735</v>
      </c>
      <c r="E229" s="6838" t="s">
        <v>2736</v>
      </c>
      <c r="F229" s="6838" t="s">
        <v>2238</v>
      </c>
      <c r="G229" s="6838" t="s">
        <v>2737</v>
      </c>
      <c r="H229" s="6838" t="s">
        <v>24</v>
      </c>
      <c r="I229" s="6838" t="s">
        <v>754</v>
      </c>
    </row>
    <row customHeight="1" ht="11.25">
      <c r="A230" s="6838" t="s">
        <v>2169</v>
      </c>
      <c r="B230" s="6838" t="s">
        <v>14</v>
      </c>
      <c r="C230" s="6838" t="s">
        <v>2354</v>
      </c>
      <c r="D230" s="6838" t="s">
        <v>2355</v>
      </c>
      <c r="E230" s="6838" t="s">
        <v>2356</v>
      </c>
      <c r="F230" s="6838" t="s">
        <v>2314</v>
      </c>
      <c r="G230" s="6838" t="s">
        <v>24</v>
      </c>
      <c r="H230" s="6838" t="s">
        <v>24</v>
      </c>
      <c r="I230" s="6838" t="s">
        <v>754</v>
      </c>
    </row>
    <row customHeight="1" ht="11.25">
      <c r="A231" s="6838" t="s">
        <v>2169</v>
      </c>
      <c r="B231" s="6838" t="s">
        <v>14</v>
      </c>
      <c r="C231" s="6838" t="s">
        <v>2364</v>
      </c>
      <c r="D231" s="6838" t="s">
        <v>2365</v>
      </c>
      <c r="E231" s="6838" t="s">
        <v>2366</v>
      </c>
      <c r="F231" s="6838" t="s">
        <v>2367</v>
      </c>
      <c r="G231" s="6838" t="s">
        <v>24</v>
      </c>
      <c r="H231" s="6838" t="s">
        <v>24</v>
      </c>
      <c r="I231" s="6838" t="s">
        <v>754</v>
      </c>
    </row>
    <row customHeight="1" ht="11.25">
      <c r="A232" s="6838" t="s">
        <v>2169</v>
      </c>
      <c r="B232" s="6838" t="s">
        <v>14</v>
      </c>
      <c r="C232" s="6838" t="s">
        <v>2738</v>
      </c>
      <c r="D232" s="6838" t="s">
        <v>2739</v>
      </c>
      <c r="E232" s="6838" t="s">
        <v>2187</v>
      </c>
      <c r="F232" s="6838" t="s">
        <v>2740</v>
      </c>
      <c r="G232" s="6838" t="s">
        <v>24</v>
      </c>
      <c r="H232" s="6838" t="s">
        <v>24</v>
      </c>
      <c r="I232" s="6838" t="s">
        <v>754</v>
      </c>
    </row>
    <row customHeight="1" ht="11.25">
      <c r="A233" s="6838" t="s">
        <v>2169</v>
      </c>
      <c r="B233" s="6838" t="s">
        <v>14</v>
      </c>
      <c r="C233" s="6838" t="s">
        <v>2741</v>
      </c>
      <c r="D233" s="6838" t="s">
        <v>2742</v>
      </c>
      <c r="E233" s="6838" t="s">
        <v>2743</v>
      </c>
      <c r="F233" s="6838" t="s">
        <v>2176</v>
      </c>
      <c r="G233" s="6838" t="s">
        <v>24</v>
      </c>
      <c r="H233" s="6838" t="s">
        <v>24</v>
      </c>
      <c r="I233" s="6838" t="s">
        <v>754</v>
      </c>
    </row>
    <row customHeight="1" ht="11.25">
      <c r="A234" s="6838" t="s">
        <v>2169</v>
      </c>
      <c r="B234" s="6838" t="s">
        <v>14</v>
      </c>
      <c r="C234" s="6838" t="s">
        <v>2387</v>
      </c>
      <c r="D234" s="6838" t="s">
        <v>2388</v>
      </c>
      <c r="E234" s="6838" t="s">
        <v>2389</v>
      </c>
      <c r="F234" s="6838" t="s">
        <v>2336</v>
      </c>
      <c r="G234" s="6838" t="s">
        <v>24</v>
      </c>
      <c r="H234" s="6838" t="s">
        <v>24</v>
      </c>
      <c r="I234" s="6838" t="s">
        <v>754</v>
      </c>
    </row>
    <row customHeight="1" ht="11.25">
      <c r="A235" s="6838" t="s">
        <v>2169</v>
      </c>
      <c r="B235" s="6838" t="s">
        <v>14</v>
      </c>
      <c r="C235" s="6838" t="s">
        <v>2744</v>
      </c>
      <c r="D235" s="6838" t="s">
        <v>2745</v>
      </c>
      <c r="E235" s="6838" t="s">
        <v>2746</v>
      </c>
      <c r="F235" s="6838" t="s">
        <v>2500</v>
      </c>
      <c r="G235" s="6838" t="s">
        <v>2747</v>
      </c>
      <c r="H235" s="6838" t="s">
        <v>24</v>
      </c>
      <c r="I235" s="6838" t="s">
        <v>754</v>
      </c>
    </row>
    <row customHeight="1" ht="11.25">
      <c r="A236" s="6838" t="s">
        <v>2169</v>
      </c>
      <c r="B236" s="6838" t="s">
        <v>14</v>
      </c>
      <c r="C236" s="6838" t="s">
        <v>2748</v>
      </c>
      <c r="D236" s="6838" t="s">
        <v>2749</v>
      </c>
      <c r="E236" s="6838" t="s">
        <v>2750</v>
      </c>
      <c r="F236" s="6838" t="s">
        <v>2751</v>
      </c>
      <c r="G236" s="6838" t="s">
        <v>24</v>
      </c>
      <c r="H236" s="6838" t="s">
        <v>24</v>
      </c>
      <c r="I236" s="6838" t="s">
        <v>754</v>
      </c>
    </row>
    <row customHeight="1" ht="11.25">
      <c r="A237" s="6838" t="s">
        <v>2169</v>
      </c>
      <c r="B237" s="6838" t="s">
        <v>14</v>
      </c>
      <c r="C237" s="6838" t="s">
        <v>2752</v>
      </c>
      <c r="D237" s="6838" t="s">
        <v>2753</v>
      </c>
      <c r="E237" s="6838" t="s">
        <v>2754</v>
      </c>
      <c r="F237" s="6838" t="s">
        <v>2180</v>
      </c>
      <c r="G237" s="6838" t="s">
        <v>2755</v>
      </c>
      <c r="H237" s="6838" t="s">
        <v>24</v>
      </c>
      <c r="I237" s="6838" t="s">
        <v>754</v>
      </c>
    </row>
    <row customHeight="1" ht="11.25">
      <c r="A238" s="6838" t="s">
        <v>2169</v>
      </c>
      <c r="B238" s="6838" t="s">
        <v>14</v>
      </c>
      <c r="C238" s="6838" t="s">
        <v>2756</v>
      </c>
      <c r="D238" s="6838" t="s">
        <v>2757</v>
      </c>
      <c r="E238" s="6838" t="s">
        <v>2758</v>
      </c>
      <c r="F238" s="6838" t="s">
        <v>2201</v>
      </c>
      <c r="G238" s="6838" t="s">
        <v>24</v>
      </c>
      <c r="H238" s="6838" t="s">
        <v>24</v>
      </c>
      <c r="I238" s="6838" t="s">
        <v>754</v>
      </c>
    </row>
    <row customHeight="1" ht="11.25">
      <c r="A239" s="6838" t="s">
        <v>2169</v>
      </c>
      <c r="B239" s="6838" t="s">
        <v>14</v>
      </c>
      <c r="C239" s="6838" t="s">
        <v>2759</v>
      </c>
      <c r="D239" s="6838" t="s">
        <v>2760</v>
      </c>
      <c r="E239" s="6838" t="s">
        <v>2761</v>
      </c>
      <c r="F239" s="6838" t="s">
        <v>2762</v>
      </c>
      <c r="G239" s="6838" t="s">
        <v>24</v>
      </c>
      <c r="H239" s="6838" t="s">
        <v>24</v>
      </c>
      <c r="I239" s="6838" t="s">
        <v>754</v>
      </c>
    </row>
    <row customHeight="1" ht="11.25">
      <c r="A240" s="6838" t="s">
        <v>2169</v>
      </c>
      <c r="B240" s="6838" t="s">
        <v>14</v>
      </c>
      <c r="C240" s="6838" t="s">
        <v>2763</v>
      </c>
      <c r="D240" s="6838" t="s">
        <v>2764</v>
      </c>
      <c r="E240" s="6838" t="s">
        <v>2765</v>
      </c>
      <c r="F240" s="6838" t="s">
        <v>2577</v>
      </c>
      <c r="G240" s="6838" t="s">
        <v>24</v>
      </c>
      <c r="H240" s="6838" t="s">
        <v>24</v>
      </c>
      <c r="I240" s="6838" t="s">
        <v>754</v>
      </c>
    </row>
    <row customHeight="1" ht="11.25">
      <c r="A241" s="6838" t="s">
        <v>2169</v>
      </c>
      <c r="B241" s="6838" t="s">
        <v>14</v>
      </c>
      <c r="C241" s="6838" t="s">
        <v>2766</v>
      </c>
      <c r="D241" s="6838" t="s">
        <v>2767</v>
      </c>
      <c r="E241" s="6838" t="s">
        <v>2768</v>
      </c>
      <c r="F241" s="6838" t="s">
        <v>2603</v>
      </c>
      <c r="G241" s="6838" t="s">
        <v>2769</v>
      </c>
      <c r="H241" s="6838" t="s">
        <v>24</v>
      </c>
      <c r="I241" s="6838" t="s">
        <v>754</v>
      </c>
    </row>
    <row customHeight="1" ht="11.25">
      <c r="A242" s="6838" t="s">
        <v>2169</v>
      </c>
      <c r="B242" s="6838" t="s">
        <v>14</v>
      </c>
      <c r="C242" s="6838" t="s">
        <v>2406</v>
      </c>
      <c r="D242" s="6838" t="s">
        <v>2407</v>
      </c>
      <c r="E242" s="6838" t="s">
        <v>2408</v>
      </c>
      <c r="F242" s="6838" t="s">
        <v>2409</v>
      </c>
      <c r="G242" s="6838" t="s">
        <v>2410</v>
      </c>
      <c r="H242" s="6838" t="s">
        <v>24</v>
      </c>
      <c r="I242" s="6838" t="s">
        <v>754</v>
      </c>
    </row>
    <row customHeight="1" ht="11.25">
      <c r="A243" s="6838" t="s">
        <v>2169</v>
      </c>
      <c r="B243" s="6838" t="s">
        <v>14</v>
      </c>
      <c r="C243" s="6838" t="s">
        <v>2770</v>
      </c>
      <c r="D243" s="6838" t="s">
        <v>2771</v>
      </c>
      <c r="E243" s="6838" t="s">
        <v>2772</v>
      </c>
      <c r="F243" s="6838" t="s">
        <v>2209</v>
      </c>
      <c r="G243" s="6838" t="s">
        <v>24</v>
      </c>
      <c r="H243" s="6838" t="s">
        <v>24</v>
      </c>
      <c r="I243" s="6838" t="s">
        <v>754</v>
      </c>
    </row>
    <row customHeight="1" ht="11.25">
      <c r="A244" s="6838" t="s">
        <v>2169</v>
      </c>
      <c r="B244" s="6838" t="s">
        <v>14</v>
      </c>
      <c r="C244" s="6838" t="s">
        <v>2773</v>
      </c>
      <c r="D244" s="6838" t="s">
        <v>2774</v>
      </c>
      <c r="E244" s="6838" t="s">
        <v>2775</v>
      </c>
      <c r="F244" s="6838" t="s">
        <v>2409</v>
      </c>
      <c r="G244" s="6838" t="s">
        <v>24</v>
      </c>
      <c r="H244" s="6838" t="s">
        <v>24</v>
      </c>
      <c r="I244" s="6838" t="s">
        <v>754</v>
      </c>
    </row>
    <row customHeight="1" ht="11.25">
      <c r="A245" s="6838" t="s">
        <v>2169</v>
      </c>
      <c r="B245" s="6838" t="s">
        <v>14</v>
      </c>
      <c r="C245" s="6838" t="s">
        <v>2776</v>
      </c>
      <c r="D245" s="6838" t="s">
        <v>2777</v>
      </c>
      <c r="E245" s="6838" t="s">
        <v>2778</v>
      </c>
      <c r="F245" s="6838" t="s">
        <v>2238</v>
      </c>
      <c r="G245" s="6838" t="s">
        <v>24</v>
      </c>
      <c r="H245" s="6838" t="s">
        <v>2779</v>
      </c>
      <c r="I245" s="6838" t="s">
        <v>754</v>
      </c>
    </row>
    <row customHeight="1" ht="11.25">
      <c r="A246" s="6838" t="s">
        <v>2169</v>
      </c>
      <c r="B246" s="6838" t="s">
        <v>14</v>
      </c>
      <c r="C246" s="6838" t="s">
        <v>2780</v>
      </c>
      <c r="D246" s="6838" t="s">
        <v>2781</v>
      </c>
      <c r="E246" s="6838" t="s">
        <v>2782</v>
      </c>
      <c r="F246" s="6838" t="s">
        <v>2172</v>
      </c>
      <c r="G246" s="6838" t="s">
        <v>24</v>
      </c>
      <c r="H246" s="6838" t="s">
        <v>24</v>
      </c>
      <c r="I246" s="6838" t="s">
        <v>754</v>
      </c>
    </row>
    <row customHeight="1" ht="11.25">
      <c r="A247" s="6838" t="s">
        <v>2169</v>
      </c>
      <c r="B247" s="6838" t="s">
        <v>14</v>
      </c>
      <c r="C247" s="6838" t="s">
        <v>2419</v>
      </c>
      <c r="D247" s="6838" t="s">
        <v>2420</v>
      </c>
      <c r="E247" s="6838" t="s">
        <v>2421</v>
      </c>
      <c r="F247" s="6838" t="s">
        <v>2422</v>
      </c>
      <c r="G247" s="6838" t="s">
        <v>24</v>
      </c>
      <c r="H247" s="6838" t="s">
        <v>24</v>
      </c>
      <c r="I247" s="6838" t="s">
        <v>754</v>
      </c>
    </row>
    <row customHeight="1" ht="11.25">
      <c r="A248" s="6838" t="s">
        <v>2169</v>
      </c>
      <c r="B248" s="6838" t="s">
        <v>14</v>
      </c>
      <c r="C248" s="6838" t="s">
        <v>2783</v>
      </c>
      <c r="D248" s="6838" t="s">
        <v>2784</v>
      </c>
      <c r="E248" s="6838" t="s">
        <v>2785</v>
      </c>
      <c r="F248" s="6838" t="s">
        <v>2176</v>
      </c>
      <c r="G248" s="6838" t="s">
        <v>24</v>
      </c>
      <c r="H248" s="6838" t="s">
        <v>24</v>
      </c>
      <c r="I248" s="6838" t="s">
        <v>754</v>
      </c>
    </row>
    <row customHeight="1" ht="11.25">
      <c r="A249" s="6838" t="s">
        <v>2169</v>
      </c>
      <c r="B249" s="6838" t="s">
        <v>14</v>
      </c>
      <c r="C249" s="6838" t="s">
        <v>2423</v>
      </c>
      <c r="D249" s="6838" t="s">
        <v>2424</v>
      </c>
      <c r="E249" s="6838" t="s">
        <v>2425</v>
      </c>
      <c r="F249" s="6838" t="s">
        <v>2409</v>
      </c>
      <c r="G249" s="6838" t="s">
        <v>24</v>
      </c>
      <c r="H249" s="6838" t="s">
        <v>24</v>
      </c>
      <c r="I249" s="6838" t="s">
        <v>754</v>
      </c>
    </row>
    <row customHeight="1" ht="11.25">
      <c r="A250" s="6838" t="s">
        <v>2169</v>
      </c>
      <c r="B250" s="6838" t="s">
        <v>14</v>
      </c>
      <c r="C250" s="6838" t="s">
        <v>2429</v>
      </c>
      <c r="D250" s="6838" t="s">
        <v>2430</v>
      </c>
      <c r="E250" s="6838" t="s">
        <v>2431</v>
      </c>
      <c r="F250" s="6838" t="s">
        <v>2409</v>
      </c>
      <c r="G250" s="6838" t="s">
        <v>24</v>
      </c>
      <c r="H250" s="6838" t="s">
        <v>24</v>
      </c>
      <c r="I250" s="6838" t="s">
        <v>754</v>
      </c>
    </row>
    <row customHeight="1" ht="11.25">
      <c r="A251" s="6838" t="s">
        <v>2169</v>
      </c>
      <c r="B251" s="6838" t="s">
        <v>14</v>
      </c>
      <c r="C251" s="6838" t="s">
        <v>2786</v>
      </c>
      <c r="D251" s="6838" t="s">
        <v>2787</v>
      </c>
      <c r="E251" s="6838" t="s">
        <v>2788</v>
      </c>
      <c r="F251" s="6838" t="s">
        <v>2409</v>
      </c>
      <c r="G251" s="6838" t="s">
        <v>24</v>
      </c>
      <c r="H251" s="6838" t="s">
        <v>24</v>
      </c>
      <c r="I251" s="6838" t="s">
        <v>754</v>
      </c>
    </row>
    <row customHeight="1" ht="11.25">
      <c r="A252" s="6838" t="s">
        <v>2169</v>
      </c>
      <c r="B252" s="6838" t="s">
        <v>14</v>
      </c>
      <c r="C252" s="6838" t="s">
        <v>2789</v>
      </c>
      <c r="D252" s="6838" t="s">
        <v>2790</v>
      </c>
      <c r="E252" s="6838" t="s">
        <v>2791</v>
      </c>
      <c r="F252" s="6838" t="s">
        <v>2353</v>
      </c>
      <c r="G252" s="6838" t="s">
        <v>2792</v>
      </c>
      <c r="H252" s="6838" t="s">
        <v>24</v>
      </c>
      <c r="I252" s="6838" t="s">
        <v>754</v>
      </c>
    </row>
    <row customHeight="1" ht="11.25">
      <c r="A253" s="6838" t="s">
        <v>2169</v>
      </c>
      <c r="B253" s="6838" t="s">
        <v>14</v>
      </c>
      <c r="C253" s="6838" t="s">
        <v>2793</v>
      </c>
      <c r="D253" s="6838" t="s">
        <v>2794</v>
      </c>
      <c r="E253" s="6838" t="s">
        <v>2795</v>
      </c>
      <c r="F253" s="6838" t="s">
        <v>2176</v>
      </c>
      <c r="G253" s="6838" t="s">
        <v>2796</v>
      </c>
      <c r="H253" s="6838" t="s">
        <v>24</v>
      </c>
      <c r="I253" s="6838" t="s">
        <v>754</v>
      </c>
    </row>
    <row customHeight="1" ht="11.25">
      <c r="A254" s="6838" t="s">
        <v>2169</v>
      </c>
      <c r="B254" s="6838" t="s">
        <v>14</v>
      </c>
      <c r="C254" s="6838" t="s">
        <v>2797</v>
      </c>
      <c r="D254" s="6838" t="s">
        <v>2798</v>
      </c>
      <c r="E254" s="6838" t="s">
        <v>2799</v>
      </c>
      <c r="F254" s="6838" t="s">
        <v>2304</v>
      </c>
      <c r="G254" s="6838" t="s">
        <v>24</v>
      </c>
      <c r="H254" s="6838" t="s">
        <v>24</v>
      </c>
      <c r="I254" s="6838" t="s">
        <v>754</v>
      </c>
    </row>
    <row customHeight="1" ht="11.25">
      <c r="A255" s="6838" t="s">
        <v>2169</v>
      </c>
      <c r="B255" s="6838" t="s">
        <v>14</v>
      </c>
      <c r="C255" s="6838" t="s">
        <v>2800</v>
      </c>
      <c r="D255" s="6838" t="s">
        <v>2801</v>
      </c>
      <c r="E255" s="6838" t="s">
        <v>2802</v>
      </c>
      <c r="F255" s="6838" t="s">
        <v>2603</v>
      </c>
      <c r="G255" s="6838" t="s">
        <v>2803</v>
      </c>
      <c r="H255" s="6838" t="s">
        <v>24</v>
      </c>
      <c r="I255" s="6838" t="s">
        <v>754</v>
      </c>
    </row>
    <row customHeight="1" ht="11.25">
      <c r="A256" s="6838" t="s">
        <v>2169</v>
      </c>
      <c r="B256" s="6838" t="s">
        <v>14</v>
      </c>
      <c r="C256" s="6838" t="s">
        <v>2804</v>
      </c>
      <c r="D256" s="6838" t="s">
        <v>2805</v>
      </c>
      <c r="E256" s="6838" t="s">
        <v>2806</v>
      </c>
      <c r="F256" s="6838" t="s">
        <v>2230</v>
      </c>
      <c r="G256" s="6838" t="s">
        <v>2807</v>
      </c>
      <c r="H256" s="6838" t="s">
        <v>24</v>
      </c>
      <c r="I256" s="6838" t="s">
        <v>754</v>
      </c>
    </row>
    <row customHeight="1" ht="11.25">
      <c r="A257" s="6838" t="s">
        <v>2169</v>
      </c>
      <c r="B257" s="6838" t="s">
        <v>14</v>
      </c>
      <c r="C257" s="6838" t="s">
        <v>2808</v>
      </c>
      <c r="D257" s="6838" t="s">
        <v>2809</v>
      </c>
      <c r="E257" s="6838" t="s">
        <v>2810</v>
      </c>
      <c r="F257" s="6838" t="s">
        <v>2500</v>
      </c>
      <c r="G257" s="6838" t="s">
        <v>2811</v>
      </c>
      <c r="H257" s="6838" t="s">
        <v>24</v>
      </c>
      <c r="I257" s="6838" t="s">
        <v>754</v>
      </c>
    </row>
    <row customHeight="1" ht="11.25">
      <c r="A258" s="6838" t="s">
        <v>2169</v>
      </c>
      <c r="B258" s="6838" t="s">
        <v>14</v>
      </c>
      <c r="C258" s="6838" t="s">
        <v>2441</v>
      </c>
      <c r="D258" s="6838" t="s">
        <v>2442</v>
      </c>
      <c r="E258" s="6838" t="s">
        <v>2443</v>
      </c>
      <c r="F258" s="6838" t="s">
        <v>2409</v>
      </c>
      <c r="G258" s="6838" t="s">
        <v>24</v>
      </c>
      <c r="H258" s="6838" t="s">
        <v>24</v>
      </c>
      <c r="I258" s="6838" t="s">
        <v>754</v>
      </c>
    </row>
    <row customHeight="1" ht="11.25">
      <c r="A259" s="6838" t="s">
        <v>2169</v>
      </c>
      <c r="B259" s="6838" t="s">
        <v>14</v>
      </c>
      <c r="C259" s="6838" t="s">
        <v>2812</v>
      </c>
      <c r="D259" s="6838" t="s">
        <v>2813</v>
      </c>
      <c r="E259" s="6838" t="s">
        <v>2814</v>
      </c>
      <c r="F259" s="6838" t="s">
        <v>2353</v>
      </c>
      <c r="G259" s="6838" t="s">
        <v>24</v>
      </c>
      <c r="H259" s="6838" t="s">
        <v>24</v>
      </c>
      <c r="I259" s="6838" t="s">
        <v>754</v>
      </c>
    </row>
    <row customHeight="1" ht="11.25">
      <c r="A260" s="6838" t="s">
        <v>2169</v>
      </c>
      <c r="B260" s="6838" t="s">
        <v>14</v>
      </c>
      <c r="C260" s="6838" t="s">
        <v>2456</v>
      </c>
      <c r="D260" s="6838" t="s">
        <v>2457</v>
      </c>
      <c r="E260" s="6838" t="s">
        <v>2458</v>
      </c>
      <c r="F260" s="6838" t="s">
        <v>2209</v>
      </c>
      <c r="G260" s="6838" t="s">
        <v>24</v>
      </c>
      <c r="H260" s="6838" t="s">
        <v>24</v>
      </c>
      <c r="I260" s="6838" t="s">
        <v>754</v>
      </c>
    </row>
    <row customHeight="1" ht="11.25">
      <c r="A261" s="6838" t="s">
        <v>2169</v>
      </c>
      <c r="B261" s="6838" t="s">
        <v>14</v>
      </c>
      <c r="C261" s="6838" t="s">
        <v>2459</v>
      </c>
      <c r="D261" s="6838" t="s">
        <v>2460</v>
      </c>
      <c r="E261" s="6838" t="s">
        <v>2461</v>
      </c>
      <c r="F261" s="6838" t="s">
        <v>2176</v>
      </c>
      <c r="G261" s="6838" t="s">
        <v>24</v>
      </c>
      <c r="H261" s="6838" t="s">
        <v>24</v>
      </c>
      <c r="I261" s="6838" t="s">
        <v>754</v>
      </c>
    </row>
    <row customHeight="1" ht="11.25">
      <c r="A262" s="6838" t="s">
        <v>2169</v>
      </c>
      <c r="B262" s="6838" t="s">
        <v>14</v>
      </c>
      <c r="C262" s="6838" t="s">
        <v>2474</v>
      </c>
      <c r="D262" s="6838" t="s">
        <v>2475</v>
      </c>
      <c r="E262" s="6838" t="s">
        <v>2476</v>
      </c>
      <c r="F262" s="6838" t="s">
        <v>2374</v>
      </c>
      <c r="G262" s="6838" t="s">
        <v>2477</v>
      </c>
      <c r="H262" s="6838" t="s">
        <v>24</v>
      </c>
      <c r="I262" s="6838" t="s">
        <v>754</v>
      </c>
    </row>
    <row customHeight="1" ht="11.25">
      <c r="A263" s="6838" t="s">
        <v>2169</v>
      </c>
      <c r="B263" s="6838" t="s">
        <v>14</v>
      </c>
      <c r="C263" s="6838" t="s">
        <v>2815</v>
      </c>
      <c r="D263" s="6838" t="s">
        <v>2816</v>
      </c>
      <c r="E263" s="6838" t="s">
        <v>2817</v>
      </c>
      <c r="F263" s="6838" t="s">
        <v>2230</v>
      </c>
      <c r="G263" s="6838" t="s">
        <v>2818</v>
      </c>
      <c r="H263" s="6838" t="s">
        <v>2819</v>
      </c>
      <c r="I263" s="6838" t="s">
        <v>754</v>
      </c>
    </row>
    <row customHeight="1" ht="11.25">
      <c r="A264" s="6838" t="s">
        <v>2169</v>
      </c>
      <c r="B264" s="6838" t="s">
        <v>14</v>
      </c>
      <c r="C264" s="6838" t="s">
        <v>2820</v>
      </c>
      <c r="D264" s="6838" t="s">
        <v>2821</v>
      </c>
      <c r="E264" s="6838" t="s">
        <v>2822</v>
      </c>
      <c r="F264" s="6838" t="s">
        <v>2360</v>
      </c>
      <c r="G264" s="6838" t="s">
        <v>24</v>
      </c>
      <c r="H264" s="6838" t="s">
        <v>24</v>
      </c>
      <c r="I264" s="6838" t="s">
        <v>754</v>
      </c>
    </row>
    <row customHeight="1" ht="11.25">
      <c r="A265" s="6838" t="s">
        <v>2169</v>
      </c>
      <c r="B265" s="6838" t="s">
        <v>14</v>
      </c>
      <c r="C265" s="6838" t="s">
        <v>2823</v>
      </c>
      <c r="D265" s="6838" t="s">
        <v>2824</v>
      </c>
      <c r="E265" s="6838" t="s">
        <v>2825</v>
      </c>
      <c r="F265" s="6838" t="s">
        <v>2304</v>
      </c>
      <c r="G265" s="6838" t="s">
        <v>24</v>
      </c>
      <c r="H265" s="6838" t="s">
        <v>24</v>
      </c>
      <c r="I265" s="6838" t="s">
        <v>754</v>
      </c>
    </row>
    <row customHeight="1" ht="11.25">
      <c r="A266" s="6838" t="s">
        <v>2169</v>
      </c>
      <c r="B266" s="6838" t="s">
        <v>14</v>
      </c>
      <c r="C266" s="6838" t="s">
        <v>2490</v>
      </c>
      <c r="D266" s="6838" t="s">
        <v>2491</v>
      </c>
      <c r="E266" s="6838" t="s">
        <v>2492</v>
      </c>
      <c r="F266" s="6838" t="s">
        <v>2493</v>
      </c>
      <c r="G266" s="6838" t="s">
        <v>24</v>
      </c>
      <c r="H266" s="6838" t="s">
        <v>24</v>
      </c>
      <c r="I266" s="6838" t="s">
        <v>754</v>
      </c>
    </row>
    <row customHeight="1" ht="11.25">
      <c r="A267" s="6838" t="s">
        <v>2169</v>
      </c>
      <c r="B267" s="6838" t="s">
        <v>14</v>
      </c>
      <c r="C267" s="6838" t="s">
        <v>2826</v>
      </c>
      <c r="D267" s="6838" t="s">
        <v>2827</v>
      </c>
      <c r="E267" s="6838" t="s">
        <v>2828</v>
      </c>
      <c r="F267" s="6838" t="s">
        <v>2829</v>
      </c>
      <c r="G267" s="6838" t="s">
        <v>24</v>
      </c>
      <c r="H267" s="6838" t="s">
        <v>24</v>
      </c>
      <c r="I267" s="6838" t="s">
        <v>754</v>
      </c>
    </row>
    <row customHeight="1" ht="11.25">
      <c r="A268" s="6838" t="s">
        <v>2169</v>
      </c>
      <c r="B268" s="6838" t="s">
        <v>14</v>
      </c>
      <c r="C268" s="6838" t="s">
        <v>2830</v>
      </c>
      <c r="D268" s="6838" t="s">
        <v>2831</v>
      </c>
      <c r="E268" s="6838" t="s">
        <v>2832</v>
      </c>
      <c r="F268" s="6838" t="s">
        <v>2374</v>
      </c>
      <c r="G268" s="6838" t="s">
        <v>24</v>
      </c>
      <c r="H268" s="6838" t="s">
        <v>24</v>
      </c>
      <c r="I268" s="6838" t="s">
        <v>754</v>
      </c>
    </row>
    <row customHeight="1" ht="11.25">
      <c r="A269" s="6838" t="s">
        <v>2169</v>
      </c>
      <c r="B269" s="6838" t="s">
        <v>14</v>
      </c>
      <c r="C269" s="6838" t="s">
        <v>2833</v>
      </c>
      <c r="D269" s="6838" t="s">
        <v>2834</v>
      </c>
      <c r="E269" s="6838" t="s">
        <v>2835</v>
      </c>
      <c r="F269" s="6838" t="s">
        <v>2201</v>
      </c>
      <c r="G269" s="6838" t="s">
        <v>24</v>
      </c>
      <c r="H269" s="6838" t="s">
        <v>24</v>
      </c>
      <c r="I269" s="6838" t="s">
        <v>754</v>
      </c>
    </row>
    <row customHeight="1" ht="11.25">
      <c r="A270" s="6838" t="s">
        <v>2169</v>
      </c>
      <c r="B270" s="6838" t="s">
        <v>14</v>
      </c>
      <c r="C270" s="6838" t="s">
        <v>2494</v>
      </c>
      <c r="D270" s="6838" t="s">
        <v>2495</v>
      </c>
      <c r="E270" s="6838" t="s">
        <v>2496</v>
      </c>
      <c r="F270" s="6838" t="s">
        <v>2353</v>
      </c>
      <c r="G270" s="6838" t="s">
        <v>2231</v>
      </c>
      <c r="H270" s="6838" t="s">
        <v>24</v>
      </c>
      <c r="I270" s="6838" t="s">
        <v>754</v>
      </c>
    </row>
    <row customHeight="1" ht="11.25">
      <c r="A271" s="6838" t="s">
        <v>2169</v>
      </c>
      <c r="B271" s="6838" t="s">
        <v>14</v>
      </c>
      <c r="C271" s="6838" t="s">
        <v>2836</v>
      </c>
      <c r="D271" s="6838" t="s">
        <v>2837</v>
      </c>
      <c r="E271" s="6838" t="s">
        <v>2838</v>
      </c>
      <c r="F271" s="6838" t="s">
        <v>2304</v>
      </c>
      <c r="G271" s="6838" t="s">
        <v>24</v>
      </c>
      <c r="H271" s="6838" t="s">
        <v>2779</v>
      </c>
      <c r="I271" s="6838" t="s">
        <v>754</v>
      </c>
    </row>
    <row customHeight="1" ht="11.25">
      <c r="A272" s="6838" t="s">
        <v>2169</v>
      </c>
      <c r="B272" s="6838" t="s">
        <v>14</v>
      </c>
      <c r="C272" s="6838" t="s">
        <v>2839</v>
      </c>
      <c r="D272" s="6838" t="s">
        <v>2840</v>
      </c>
      <c r="E272" s="6838" t="s">
        <v>2841</v>
      </c>
      <c r="F272" s="6838" t="s">
        <v>2353</v>
      </c>
      <c r="G272" s="6838" t="s">
        <v>24</v>
      </c>
      <c r="H272" s="6838" t="s">
        <v>24</v>
      </c>
      <c r="I272" s="6838" t="s">
        <v>754</v>
      </c>
    </row>
    <row customHeight="1" ht="11.25">
      <c r="A273" s="6838" t="s">
        <v>2169</v>
      </c>
      <c r="B273" s="6838" t="s">
        <v>14</v>
      </c>
      <c r="C273" s="6838" t="s">
        <v>2504</v>
      </c>
      <c r="D273" s="6838" t="s">
        <v>2505</v>
      </c>
      <c r="E273" s="6838" t="s">
        <v>2506</v>
      </c>
      <c r="F273" s="6838" t="s">
        <v>2507</v>
      </c>
      <c r="G273" s="6838" t="s">
        <v>24</v>
      </c>
      <c r="H273" s="6838" t="s">
        <v>24</v>
      </c>
      <c r="I273" s="6838" t="s">
        <v>754</v>
      </c>
    </row>
    <row customHeight="1" ht="11.25">
      <c r="A274" s="6838" t="s">
        <v>2169</v>
      </c>
      <c r="B274" s="6838" t="s">
        <v>14</v>
      </c>
      <c r="C274" s="6838" t="s">
        <v>2842</v>
      </c>
      <c r="D274" s="6838" t="s">
        <v>2843</v>
      </c>
      <c r="E274" s="6838" t="s">
        <v>2844</v>
      </c>
      <c r="F274" s="6838" t="s">
        <v>2230</v>
      </c>
      <c r="G274" s="6838" t="s">
        <v>24</v>
      </c>
      <c r="H274" s="6838" t="s">
        <v>24</v>
      </c>
      <c r="I274" s="6838" t="s">
        <v>754</v>
      </c>
    </row>
    <row customHeight="1" ht="11.25">
      <c r="A275" s="6838" t="s">
        <v>2169</v>
      </c>
      <c r="B275" s="6838" t="s">
        <v>14</v>
      </c>
      <c r="C275" s="6838" t="s">
        <v>2518</v>
      </c>
      <c r="D275" s="6838" t="s">
        <v>2519</v>
      </c>
      <c r="E275" s="6838" t="s">
        <v>2520</v>
      </c>
      <c r="F275" s="6838" t="s">
        <v>2521</v>
      </c>
      <c r="G275" s="6838" t="s">
        <v>24</v>
      </c>
      <c r="H275" s="6838" t="s">
        <v>24</v>
      </c>
      <c r="I275" s="6838" t="s">
        <v>754</v>
      </c>
    </row>
    <row customHeight="1" ht="11.25">
      <c r="A276" s="6838" t="s">
        <v>2169</v>
      </c>
      <c r="B276" s="6838" t="s">
        <v>14</v>
      </c>
      <c r="C276" s="6838" t="s">
        <v>2845</v>
      </c>
      <c r="D276" s="6838" t="s">
        <v>2846</v>
      </c>
      <c r="E276" s="6838" t="s">
        <v>2847</v>
      </c>
      <c r="F276" s="6838" t="s">
        <v>2201</v>
      </c>
      <c r="G276" s="6838" t="s">
        <v>24</v>
      </c>
      <c r="H276" s="6838" t="s">
        <v>24</v>
      </c>
      <c r="I276" s="6838" t="s">
        <v>754</v>
      </c>
    </row>
    <row customHeight="1" ht="11.25">
      <c r="A277" s="6838" t="s">
        <v>2169</v>
      </c>
      <c r="B277" s="6838" t="s">
        <v>14</v>
      </c>
      <c r="C277" s="6838" t="s">
        <v>2848</v>
      </c>
      <c r="D277" s="6838" t="s">
        <v>2849</v>
      </c>
      <c r="E277" s="6838" t="s">
        <v>2850</v>
      </c>
      <c r="F277" s="6838" t="s">
        <v>2230</v>
      </c>
      <c r="G277" s="6838" t="s">
        <v>24</v>
      </c>
      <c r="H277" s="6838" t="s">
        <v>2779</v>
      </c>
      <c r="I277" s="6838" t="s">
        <v>754</v>
      </c>
    </row>
    <row customHeight="1" ht="11.25">
      <c r="A278" s="6838" t="s">
        <v>2169</v>
      </c>
      <c r="B278" s="6838" t="s">
        <v>14</v>
      </c>
      <c r="C278" s="6838" t="s">
        <v>2851</v>
      </c>
      <c r="D278" s="6838" t="s">
        <v>2852</v>
      </c>
      <c r="E278" s="6838" t="s">
        <v>2853</v>
      </c>
      <c r="F278" s="6838" t="s">
        <v>2409</v>
      </c>
      <c r="G278" s="6838" t="s">
        <v>24</v>
      </c>
      <c r="H278" s="6838" t="s">
        <v>24</v>
      </c>
      <c r="I278" s="6838" t="s">
        <v>754</v>
      </c>
    </row>
    <row customHeight="1" ht="11.25">
      <c r="A279" s="6838" t="s">
        <v>2169</v>
      </c>
      <c r="B279" s="6838" t="s">
        <v>14</v>
      </c>
      <c r="C279" s="6838" t="s">
        <v>2854</v>
      </c>
      <c r="D279" s="6838" t="s">
        <v>2855</v>
      </c>
      <c r="E279" s="6838" t="s">
        <v>2856</v>
      </c>
      <c r="F279" s="6838" t="s">
        <v>2176</v>
      </c>
      <c r="G279" s="6838" t="s">
        <v>24</v>
      </c>
      <c r="H279" s="6838" t="s">
        <v>24</v>
      </c>
      <c r="I279" s="6838" t="s">
        <v>754</v>
      </c>
    </row>
    <row customHeight="1" ht="11.25">
      <c r="A280" s="6838" t="s">
        <v>2169</v>
      </c>
      <c r="B280" s="6838" t="s">
        <v>14</v>
      </c>
      <c r="C280" s="6838" t="s">
        <v>2857</v>
      </c>
      <c r="D280" s="6838" t="s">
        <v>2858</v>
      </c>
      <c r="E280" s="6838" t="s">
        <v>2859</v>
      </c>
      <c r="F280" s="6838" t="s">
        <v>2860</v>
      </c>
      <c r="G280" s="6838" t="s">
        <v>24</v>
      </c>
      <c r="H280" s="6838" t="s">
        <v>2779</v>
      </c>
      <c r="I280" s="6838" t="s">
        <v>754</v>
      </c>
    </row>
    <row customHeight="1" ht="11.25">
      <c r="A281" s="6838" t="s">
        <v>2169</v>
      </c>
      <c r="B281" s="6838" t="s">
        <v>14</v>
      </c>
      <c r="C281" s="6838" t="s">
        <v>2861</v>
      </c>
      <c r="D281" s="6838" t="s">
        <v>2862</v>
      </c>
      <c r="E281" s="6838" t="s">
        <v>2863</v>
      </c>
      <c r="F281" s="6838" t="s">
        <v>2507</v>
      </c>
      <c r="G281" s="6838" t="s">
        <v>24</v>
      </c>
      <c r="H281" s="6838" t="s">
        <v>24</v>
      </c>
      <c r="I281" s="6838" t="s">
        <v>754</v>
      </c>
    </row>
    <row customHeight="1" ht="11.25">
      <c r="A282" s="6838" t="s">
        <v>2169</v>
      </c>
      <c r="B282" s="6838" t="s">
        <v>14</v>
      </c>
      <c r="C282" s="6838" t="s">
        <v>2864</v>
      </c>
      <c r="D282" s="6838" t="s">
        <v>2865</v>
      </c>
      <c r="E282" s="6838" t="s">
        <v>2866</v>
      </c>
      <c r="F282" s="6838" t="s">
        <v>2275</v>
      </c>
      <c r="G282" s="6838" t="s">
        <v>24</v>
      </c>
      <c r="H282" s="6838" t="s">
        <v>24</v>
      </c>
      <c r="I282" s="6838" t="s">
        <v>754</v>
      </c>
    </row>
    <row customHeight="1" ht="11.25">
      <c r="A283" s="6838" t="s">
        <v>2169</v>
      </c>
      <c r="B283" s="6838" t="s">
        <v>14</v>
      </c>
      <c r="C283" s="6838" t="s">
        <v>2867</v>
      </c>
      <c r="D283" s="6838" t="s">
        <v>2868</v>
      </c>
      <c r="E283" s="6838" t="s">
        <v>2869</v>
      </c>
      <c r="F283" s="6838" t="s">
        <v>2172</v>
      </c>
      <c r="G283" s="6838" t="s">
        <v>24</v>
      </c>
      <c r="H283" s="6838" t="s">
        <v>24</v>
      </c>
      <c r="I283" s="6838" t="s">
        <v>754</v>
      </c>
    </row>
    <row customHeight="1" ht="11.25">
      <c r="A284" s="6838" t="s">
        <v>2169</v>
      </c>
      <c r="B284" s="6838" t="s">
        <v>14</v>
      </c>
      <c r="C284" s="6838" t="s">
        <v>2870</v>
      </c>
      <c r="D284" s="6838" t="s">
        <v>2871</v>
      </c>
      <c r="E284" s="6838" t="s">
        <v>2872</v>
      </c>
      <c r="F284" s="6838" t="s">
        <v>2230</v>
      </c>
      <c r="G284" s="6838" t="s">
        <v>24</v>
      </c>
      <c r="H284" s="6838" t="s">
        <v>24</v>
      </c>
      <c r="I284" s="6838" t="s">
        <v>754</v>
      </c>
    </row>
    <row customHeight="1" ht="11.25">
      <c r="A285" s="6838" t="s">
        <v>2169</v>
      </c>
      <c r="B285" s="6838" t="s">
        <v>14</v>
      </c>
      <c r="C285" s="6838" t="s">
        <v>2873</v>
      </c>
      <c r="D285" s="6838" t="s">
        <v>2874</v>
      </c>
      <c r="E285" s="6838" t="s">
        <v>2875</v>
      </c>
      <c r="F285" s="6838" t="s">
        <v>2221</v>
      </c>
      <c r="G285" s="6838" t="s">
        <v>2876</v>
      </c>
      <c r="H285" s="6838" t="s">
        <v>24</v>
      </c>
      <c r="I285" s="6838" t="s">
        <v>754</v>
      </c>
    </row>
    <row customHeight="1" ht="11.25">
      <c r="A286" s="6838" t="s">
        <v>2169</v>
      </c>
      <c r="B286" s="6838" t="s">
        <v>14</v>
      </c>
      <c r="C286" s="6838" t="s">
        <v>2877</v>
      </c>
      <c r="D286" s="6838" t="s">
        <v>2878</v>
      </c>
      <c r="E286" s="6838" t="s">
        <v>2171</v>
      </c>
      <c r="F286" s="6838" t="s">
        <v>2172</v>
      </c>
      <c r="G286" s="6838" t="s">
        <v>24</v>
      </c>
      <c r="H286" s="6838" t="s">
        <v>24</v>
      </c>
      <c r="I286" s="6838" t="s">
        <v>754</v>
      </c>
    </row>
    <row customHeight="1" ht="11.25">
      <c r="A287" s="6838" t="s">
        <v>2169</v>
      </c>
      <c r="B287" s="6838" t="s">
        <v>14</v>
      </c>
      <c r="C287" s="6838" t="s">
        <v>2879</v>
      </c>
      <c r="D287" s="6838" t="s">
        <v>2880</v>
      </c>
      <c r="E287" s="6838" t="s">
        <v>2881</v>
      </c>
      <c r="F287" s="6838" t="s">
        <v>2176</v>
      </c>
      <c r="G287" s="6838" t="s">
        <v>24</v>
      </c>
      <c r="H287" s="6838" t="s">
        <v>24</v>
      </c>
      <c r="I287" s="6838" t="s">
        <v>754</v>
      </c>
    </row>
    <row customHeight="1" ht="11.25">
      <c r="A288" s="6838" t="s">
        <v>2169</v>
      </c>
      <c r="B288" s="6838" t="s">
        <v>14</v>
      </c>
      <c r="C288" s="6838" t="s">
        <v>2882</v>
      </c>
      <c r="D288" s="6838" t="s">
        <v>2883</v>
      </c>
      <c r="E288" s="6838" t="s">
        <v>2884</v>
      </c>
      <c r="F288" s="6838" t="s">
        <v>2176</v>
      </c>
      <c r="G288" s="6838" t="s">
        <v>24</v>
      </c>
      <c r="H288" s="6838" t="s">
        <v>24</v>
      </c>
      <c r="I288" s="6838" t="s">
        <v>754</v>
      </c>
    </row>
    <row customHeight="1" ht="11.25">
      <c r="A289" s="6838" t="s">
        <v>2169</v>
      </c>
      <c r="B289" s="6838" t="s">
        <v>14</v>
      </c>
      <c r="C289" s="6838" t="s">
        <v>2525</v>
      </c>
      <c r="D289" s="6838" t="s">
        <v>2526</v>
      </c>
      <c r="E289" s="6838" t="s">
        <v>2527</v>
      </c>
      <c r="F289" s="6838" t="s">
        <v>2184</v>
      </c>
      <c r="G289" s="6838" t="s">
        <v>24</v>
      </c>
      <c r="H289" s="6838" t="s">
        <v>24</v>
      </c>
      <c r="I289" s="6838" t="s">
        <v>754</v>
      </c>
    </row>
    <row customHeight="1" ht="11.25">
      <c r="A290" s="6838" t="s">
        <v>2169</v>
      </c>
      <c r="B290" s="6838" t="s">
        <v>14</v>
      </c>
      <c r="C290" s="6838" t="s">
        <v>2536</v>
      </c>
      <c r="D290" s="6838" t="s">
        <v>2537</v>
      </c>
      <c r="E290" s="6838" t="s">
        <v>2538</v>
      </c>
      <c r="F290" s="6838" t="s">
        <v>2507</v>
      </c>
      <c r="G290" s="6838" t="s">
        <v>2539</v>
      </c>
      <c r="H290" s="6838" t="s">
        <v>24</v>
      </c>
      <c r="I290" s="6838" t="s">
        <v>754</v>
      </c>
    </row>
    <row customHeight="1" ht="11.25">
      <c r="A291" s="6838" t="s">
        <v>2169</v>
      </c>
      <c r="B291" s="6838" t="s">
        <v>14</v>
      </c>
      <c r="C291" s="6838" t="s">
        <v>2540</v>
      </c>
      <c r="D291" s="6838" t="s">
        <v>2541</v>
      </c>
      <c r="E291" s="6838" t="s">
        <v>2542</v>
      </c>
      <c r="F291" s="6838" t="s">
        <v>2221</v>
      </c>
      <c r="G291" s="6838" t="s">
        <v>2543</v>
      </c>
      <c r="H291" s="6838" t="s">
        <v>24</v>
      </c>
      <c r="I291" s="6838" t="s">
        <v>754</v>
      </c>
    </row>
    <row customHeight="1" ht="11.25">
      <c r="A292" s="6838" t="s">
        <v>2169</v>
      </c>
      <c r="B292" s="6838" t="s">
        <v>14</v>
      </c>
      <c r="C292" s="6838" t="s">
        <v>2885</v>
      </c>
      <c r="D292" s="6838" t="s">
        <v>2886</v>
      </c>
      <c r="E292" s="6838" t="s">
        <v>2887</v>
      </c>
      <c r="F292" s="6838" t="s">
        <v>2275</v>
      </c>
      <c r="G292" s="6838" t="s">
        <v>24</v>
      </c>
      <c r="H292" s="6838" t="s">
        <v>24</v>
      </c>
      <c r="I292" s="6838" t="s">
        <v>754</v>
      </c>
    </row>
    <row customHeight="1" ht="11.25">
      <c r="A293" s="6838" t="s">
        <v>2169</v>
      </c>
      <c r="B293" s="6838" t="s">
        <v>14</v>
      </c>
      <c r="C293" s="6838" t="s">
        <v>2888</v>
      </c>
      <c r="D293" s="6838" t="s">
        <v>2889</v>
      </c>
      <c r="E293" s="6838" t="s">
        <v>2890</v>
      </c>
      <c r="F293" s="6838" t="s">
        <v>2409</v>
      </c>
      <c r="G293" s="6838" t="s">
        <v>24</v>
      </c>
      <c r="H293" s="6838" t="s">
        <v>24</v>
      </c>
      <c r="I293" s="6838" t="s">
        <v>754</v>
      </c>
    </row>
    <row customHeight="1" ht="11.25">
      <c r="A294" s="6838" t="s">
        <v>2169</v>
      </c>
      <c r="B294" s="6838" t="s">
        <v>14</v>
      </c>
      <c r="C294" s="6838" t="s">
        <v>2891</v>
      </c>
      <c r="D294" s="6838" t="s">
        <v>2892</v>
      </c>
      <c r="E294" s="6838" t="s">
        <v>2893</v>
      </c>
      <c r="F294" s="6838" t="s">
        <v>2860</v>
      </c>
      <c r="G294" s="6838" t="s">
        <v>24</v>
      </c>
      <c r="H294" s="6838" t="s">
        <v>24</v>
      </c>
      <c r="I294" s="6838" t="s">
        <v>754</v>
      </c>
    </row>
    <row customHeight="1" ht="11.25">
      <c r="A295" s="6838" t="s">
        <v>2169</v>
      </c>
      <c r="B295" s="6838" t="s">
        <v>14</v>
      </c>
      <c r="C295" s="6838" t="s">
        <v>2894</v>
      </c>
      <c r="D295" s="6838" t="s">
        <v>2895</v>
      </c>
      <c r="E295" s="6838" t="s">
        <v>2896</v>
      </c>
      <c r="F295" s="6838" t="s">
        <v>2304</v>
      </c>
      <c r="G295" s="6838" t="s">
        <v>24</v>
      </c>
      <c r="H295" s="6838" t="s">
        <v>24</v>
      </c>
      <c r="I295" s="6838" t="s">
        <v>754</v>
      </c>
    </row>
    <row customHeight="1" ht="11.25">
      <c r="A296" s="6838" t="s">
        <v>2169</v>
      </c>
      <c r="B296" s="6838" t="s">
        <v>14</v>
      </c>
      <c r="C296" s="6838" t="s">
        <v>2554</v>
      </c>
      <c r="D296" s="6838" t="s">
        <v>2555</v>
      </c>
      <c r="E296" s="6838" t="s">
        <v>2556</v>
      </c>
      <c r="F296" s="6838" t="s">
        <v>2374</v>
      </c>
      <c r="G296" s="6838" t="s">
        <v>24</v>
      </c>
      <c r="H296" s="6838" t="s">
        <v>24</v>
      </c>
      <c r="I296" s="6838" t="s">
        <v>754</v>
      </c>
    </row>
    <row customHeight="1" ht="11.25">
      <c r="A297" s="6838" t="s">
        <v>2169</v>
      </c>
      <c r="B297" s="6838" t="s">
        <v>14</v>
      </c>
      <c r="C297" s="6838" t="s">
        <v>2557</v>
      </c>
      <c r="D297" s="6838" t="s">
        <v>2558</v>
      </c>
      <c r="E297" s="6838" t="s">
        <v>2559</v>
      </c>
      <c r="F297" s="6838" t="s">
        <v>2560</v>
      </c>
      <c r="G297" s="6838" t="s">
        <v>2561</v>
      </c>
      <c r="H297" s="6838" t="s">
        <v>24</v>
      </c>
      <c r="I297" s="6838" t="s">
        <v>754</v>
      </c>
    </row>
    <row customHeight="1" ht="11.25">
      <c r="A298" s="6838" t="s">
        <v>2169</v>
      </c>
      <c r="B298" s="6838" t="s">
        <v>14</v>
      </c>
      <c r="C298" s="6838" t="s">
        <v>2562</v>
      </c>
      <c r="D298" s="6838" t="s">
        <v>2563</v>
      </c>
      <c r="E298" s="6838" t="s">
        <v>2564</v>
      </c>
      <c r="F298" s="6838" t="s">
        <v>2374</v>
      </c>
      <c r="G298" s="6838" t="s">
        <v>24</v>
      </c>
      <c r="H298" s="6838" t="s">
        <v>24</v>
      </c>
      <c r="I298" s="6838" t="s">
        <v>754</v>
      </c>
    </row>
    <row customHeight="1" ht="11.25">
      <c r="A299" s="6838" t="s">
        <v>2169</v>
      </c>
      <c r="B299" s="6838" t="s">
        <v>14</v>
      </c>
      <c r="C299" s="6838" t="s">
        <v>2568</v>
      </c>
      <c r="D299" s="6838" t="s">
        <v>2569</v>
      </c>
      <c r="E299" s="6838" t="s">
        <v>2570</v>
      </c>
      <c r="F299" s="6838" t="s">
        <v>2304</v>
      </c>
      <c r="G299" s="6838" t="s">
        <v>24</v>
      </c>
      <c r="H299" s="6838" t="s">
        <v>24</v>
      </c>
      <c r="I299" s="6838" t="s">
        <v>754</v>
      </c>
    </row>
    <row customHeight="1" ht="11.25">
      <c r="A300" s="6838" t="s">
        <v>2169</v>
      </c>
      <c r="B300" s="6838" t="s">
        <v>14</v>
      </c>
      <c r="C300" s="6838" t="s">
        <v>2897</v>
      </c>
      <c r="D300" s="6838" t="s">
        <v>2898</v>
      </c>
      <c r="E300" s="6838" t="s">
        <v>2899</v>
      </c>
      <c r="F300" s="6838" t="s">
        <v>2700</v>
      </c>
      <c r="G300" s="6838" t="s">
        <v>24</v>
      </c>
      <c r="H300" s="6838" t="s">
        <v>24</v>
      </c>
      <c r="I300" s="6838" t="s">
        <v>754</v>
      </c>
    </row>
    <row customHeight="1" ht="11.25">
      <c r="A301" s="6838" t="s">
        <v>2169</v>
      </c>
      <c r="B301" s="6838" t="s">
        <v>14</v>
      </c>
      <c r="C301" s="6838" t="s">
        <v>2900</v>
      </c>
      <c r="D301" s="6838" t="s">
        <v>2901</v>
      </c>
      <c r="E301" s="6838" t="s">
        <v>2902</v>
      </c>
      <c r="F301" s="6838" t="s">
        <v>2700</v>
      </c>
      <c r="G301" s="6838" t="s">
        <v>24</v>
      </c>
      <c r="H301" s="6838" t="s">
        <v>24</v>
      </c>
      <c r="I301" s="6838" t="s">
        <v>754</v>
      </c>
    </row>
    <row customHeight="1" ht="11.25">
      <c r="A302" s="6838" t="s">
        <v>2169</v>
      </c>
      <c r="B302" s="6838" t="s">
        <v>14</v>
      </c>
      <c r="C302" s="6838" t="s">
        <v>2903</v>
      </c>
      <c r="D302" s="6838" t="s">
        <v>2904</v>
      </c>
      <c r="E302" s="6838" t="s">
        <v>2905</v>
      </c>
      <c r="F302" s="6838" t="s">
        <v>2201</v>
      </c>
      <c r="G302" s="6838" t="s">
        <v>24</v>
      </c>
      <c r="H302" s="6838" t="s">
        <v>24</v>
      </c>
      <c r="I302" s="6838" t="s">
        <v>754</v>
      </c>
    </row>
    <row customHeight="1" ht="11.25">
      <c r="A303" s="6838" t="s">
        <v>2169</v>
      </c>
      <c r="B303" s="6838" t="s">
        <v>14</v>
      </c>
      <c r="C303" s="6838" t="s">
        <v>2906</v>
      </c>
      <c r="D303" s="6838" t="s">
        <v>2907</v>
      </c>
      <c r="E303" s="6838" t="s">
        <v>2908</v>
      </c>
      <c r="F303" s="6838" t="s">
        <v>2577</v>
      </c>
      <c r="G303" s="6838" t="s">
        <v>24</v>
      </c>
      <c r="H303" s="6838" t="s">
        <v>24</v>
      </c>
      <c r="I303" s="6838" t="s">
        <v>754</v>
      </c>
    </row>
    <row customHeight="1" ht="11.25">
      <c r="A304" s="6838" t="s">
        <v>2169</v>
      </c>
      <c r="B304" s="6838" t="s">
        <v>14</v>
      </c>
      <c r="C304" s="6838" t="s">
        <v>2909</v>
      </c>
      <c r="D304" s="6838" t="s">
        <v>2910</v>
      </c>
      <c r="E304" s="6838" t="s">
        <v>2911</v>
      </c>
      <c r="F304" s="6838" t="s">
        <v>2360</v>
      </c>
      <c r="G304" s="6838" t="s">
        <v>24</v>
      </c>
      <c r="H304" s="6838" t="s">
        <v>24</v>
      </c>
      <c r="I304" s="6838" t="s">
        <v>754</v>
      </c>
    </row>
    <row customHeight="1" ht="11.25">
      <c r="A305" s="6838" t="s">
        <v>2169</v>
      </c>
      <c r="B305" s="6838" t="s">
        <v>14</v>
      </c>
      <c r="C305" s="6838" t="s">
        <v>2574</v>
      </c>
      <c r="D305" s="6838" t="s">
        <v>2575</v>
      </c>
      <c r="E305" s="6838" t="s">
        <v>2576</v>
      </c>
      <c r="F305" s="6838" t="s">
        <v>2577</v>
      </c>
      <c r="G305" s="6838" t="s">
        <v>24</v>
      </c>
      <c r="H305" s="6838" t="s">
        <v>24</v>
      </c>
      <c r="I305" s="6838" t="s">
        <v>754</v>
      </c>
    </row>
    <row customHeight="1" ht="11.25">
      <c r="A306" s="6838" t="s">
        <v>2169</v>
      </c>
      <c r="B306" s="6838" t="s">
        <v>14</v>
      </c>
      <c r="C306" s="6838" t="s">
        <v>2912</v>
      </c>
      <c r="D306" s="6838" t="s">
        <v>2913</v>
      </c>
      <c r="E306" s="6838" t="s">
        <v>2914</v>
      </c>
      <c r="F306" s="6838" t="s">
        <v>2304</v>
      </c>
      <c r="G306" s="6838" t="s">
        <v>24</v>
      </c>
      <c r="H306" s="6838" t="s">
        <v>24</v>
      </c>
      <c r="I306" s="6838" t="s">
        <v>754</v>
      </c>
    </row>
    <row customHeight="1" ht="11.25">
      <c r="A307" s="6838" t="s">
        <v>2169</v>
      </c>
      <c r="B307" s="6838" t="s">
        <v>14</v>
      </c>
      <c r="C307" s="6838" t="s">
        <v>2915</v>
      </c>
      <c r="D307" s="6838" t="s">
        <v>2916</v>
      </c>
      <c r="E307" s="6838" t="s">
        <v>2917</v>
      </c>
      <c r="F307" s="6838" t="s">
        <v>2751</v>
      </c>
      <c r="G307" s="6838" t="s">
        <v>2918</v>
      </c>
      <c r="H307" s="6838" t="s">
        <v>24</v>
      </c>
      <c r="I307" s="6838" t="s">
        <v>754</v>
      </c>
    </row>
    <row customHeight="1" ht="11.25">
      <c r="A308" s="6838" t="s">
        <v>2169</v>
      </c>
      <c r="B308" s="6838" t="s">
        <v>14</v>
      </c>
      <c r="C308" s="6838" t="s">
        <v>2919</v>
      </c>
      <c r="D308" s="6838" t="s">
        <v>2920</v>
      </c>
      <c r="E308" s="6838" t="s">
        <v>2921</v>
      </c>
      <c r="F308" s="6838" t="s">
        <v>2275</v>
      </c>
      <c r="G308" s="6838" t="s">
        <v>24</v>
      </c>
      <c r="H308" s="6838" t="s">
        <v>24</v>
      </c>
      <c r="I308" s="6838" t="s">
        <v>754</v>
      </c>
    </row>
    <row customHeight="1" ht="11.25">
      <c r="A309" s="6838" t="s">
        <v>2169</v>
      </c>
      <c r="B309" s="6838" t="s">
        <v>14</v>
      </c>
      <c r="C309" s="6838" t="s">
        <v>2922</v>
      </c>
      <c r="D309" s="6838" t="s">
        <v>2923</v>
      </c>
      <c r="E309" s="6838" t="s">
        <v>2924</v>
      </c>
      <c r="F309" s="6838" t="s">
        <v>2296</v>
      </c>
      <c r="G309" s="6838" t="s">
        <v>24</v>
      </c>
      <c r="H309" s="6838" t="s">
        <v>24</v>
      </c>
      <c r="I309" s="6838" t="s">
        <v>754</v>
      </c>
    </row>
    <row customHeight="1" ht="11.25">
      <c r="A310" s="6838" t="s">
        <v>2169</v>
      </c>
      <c r="B310" s="6838" t="s">
        <v>14</v>
      </c>
      <c r="C310" s="6838" t="s">
        <v>2925</v>
      </c>
      <c r="D310" s="6838" t="s">
        <v>2926</v>
      </c>
      <c r="E310" s="6838" t="s">
        <v>2927</v>
      </c>
      <c r="F310" s="6838" t="s">
        <v>2176</v>
      </c>
      <c r="G310" s="6838" t="s">
        <v>24</v>
      </c>
      <c r="H310" s="6838" t="s">
        <v>24</v>
      </c>
      <c r="I310" s="6838" t="s">
        <v>754</v>
      </c>
    </row>
    <row customHeight="1" ht="11.25">
      <c r="A311" s="6838" t="s">
        <v>2169</v>
      </c>
      <c r="B311" s="6838" t="s">
        <v>14</v>
      </c>
      <c r="C311" s="6838" t="s">
        <v>2928</v>
      </c>
      <c r="D311" s="6838" t="s">
        <v>2929</v>
      </c>
      <c r="E311" s="6838" t="s">
        <v>2930</v>
      </c>
      <c r="F311" s="6838" t="s">
        <v>2332</v>
      </c>
      <c r="G311" s="6838" t="s">
        <v>24</v>
      </c>
      <c r="H311" s="6838" t="s">
        <v>24</v>
      </c>
      <c r="I311" s="6838" t="s">
        <v>754</v>
      </c>
    </row>
    <row customHeight="1" ht="11.25">
      <c r="A312" s="6838" t="s">
        <v>2169</v>
      </c>
      <c r="B312" s="6838" t="s">
        <v>14</v>
      </c>
      <c r="C312" s="6838" t="s">
        <v>2931</v>
      </c>
      <c r="D312" s="6838" t="s">
        <v>2932</v>
      </c>
      <c r="E312" s="6838" t="s">
        <v>2933</v>
      </c>
      <c r="F312" s="6838" t="s">
        <v>2700</v>
      </c>
      <c r="G312" s="6838" t="s">
        <v>2934</v>
      </c>
      <c r="H312" s="6838" t="s">
        <v>24</v>
      </c>
      <c r="I312" s="6838" t="s">
        <v>754</v>
      </c>
    </row>
    <row customHeight="1" ht="11.25">
      <c r="A313" s="6838" t="s">
        <v>2169</v>
      </c>
      <c r="B313" s="6838" t="s">
        <v>14</v>
      </c>
      <c r="C313" s="6838" t="s">
        <v>2935</v>
      </c>
      <c r="D313" s="6838" t="s">
        <v>2936</v>
      </c>
      <c r="E313" s="6838" t="s">
        <v>2937</v>
      </c>
      <c r="F313" s="6838" t="s">
        <v>2230</v>
      </c>
      <c r="G313" s="6838" t="s">
        <v>24</v>
      </c>
      <c r="H313" s="6838" t="s">
        <v>24</v>
      </c>
      <c r="I313" s="6838" t="s">
        <v>754</v>
      </c>
    </row>
    <row customHeight="1" ht="11.25">
      <c r="A314" s="6838" t="s">
        <v>2169</v>
      </c>
      <c r="B314" s="6838" t="s">
        <v>14</v>
      </c>
      <c r="C314" s="6838" t="s">
        <v>2604</v>
      </c>
      <c r="D314" s="6838" t="s">
        <v>2605</v>
      </c>
      <c r="E314" s="6838" t="s">
        <v>2606</v>
      </c>
      <c r="F314" s="6838" t="s">
        <v>2201</v>
      </c>
      <c r="G314" s="6838" t="s">
        <v>24</v>
      </c>
      <c r="H314" s="6838" t="s">
        <v>24</v>
      </c>
      <c r="I314" s="6838" t="s">
        <v>754</v>
      </c>
    </row>
    <row customHeight="1" ht="11.25">
      <c r="A315" s="6838" t="s">
        <v>2169</v>
      </c>
      <c r="B315" s="6838" t="s">
        <v>14</v>
      </c>
      <c r="C315" s="6838" t="s">
        <v>24</v>
      </c>
      <c r="D315" s="6838" t="s">
        <v>2170</v>
      </c>
      <c r="E315" s="6838" t="s">
        <v>2171</v>
      </c>
      <c r="F315" s="6838" t="s">
        <v>2172</v>
      </c>
      <c r="G315" s="6838" t="s">
        <v>24</v>
      </c>
      <c r="H315" s="6838" t="s">
        <v>24</v>
      </c>
      <c r="I315" s="6838" t="s">
        <v>806</v>
      </c>
    </row>
    <row customHeight="1" ht="11.25">
      <c r="A316" s="6838" t="s">
        <v>2169</v>
      </c>
      <c r="B316" s="6838" t="s">
        <v>14</v>
      </c>
      <c r="C316" s="6838" t="s">
        <v>2173</v>
      </c>
      <c r="D316" s="6838" t="s">
        <v>2174</v>
      </c>
      <c r="E316" s="6838" t="s">
        <v>2175</v>
      </c>
      <c r="F316" s="6838" t="s">
        <v>2176</v>
      </c>
      <c r="G316" s="6838" t="s">
        <v>24</v>
      </c>
      <c r="H316" s="6838" t="s">
        <v>24</v>
      </c>
      <c r="I316" s="6838" t="s">
        <v>806</v>
      </c>
    </row>
    <row customHeight="1" ht="11.25">
      <c r="A317" s="6838" t="s">
        <v>2169</v>
      </c>
      <c r="B317" s="6838" t="s">
        <v>14</v>
      </c>
      <c r="C317" s="6838" t="s">
        <v>2181</v>
      </c>
      <c r="D317" s="6838" t="s">
        <v>2182</v>
      </c>
      <c r="E317" s="6838" t="s">
        <v>2183</v>
      </c>
      <c r="F317" s="6838" t="s">
        <v>2184</v>
      </c>
      <c r="G317" s="6838" t="s">
        <v>24</v>
      </c>
      <c r="H317" s="6838" t="s">
        <v>24</v>
      </c>
      <c r="I317" s="6838" t="s">
        <v>806</v>
      </c>
    </row>
    <row customHeight="1" ht="11.25">
      <c r="A318" s="6838" t="s">
        <v>2169</v>
      </c>
      <c r="B318" s="6838" t="s">
        <v>14</v>
      </c>
      <c r="C318" s="6838" t="s">
        <v>2189</v>
      </c>
      <c r="D318" s="6838" t="s">
        <v>2186</v>
      </c>
      <c r="E318" s="6838" t="s">
        <v>2187</v>
      </c>
      <c r="F318" s="6838" t="s">
        <v>2190</v>
      </c>
      <c r="G318" s="6838" t="s">
        <v>2191</v>
      </c>
      <c r="H318" s="6838" t="s">
        <v>24</v>
      </c>
      <c r="I318" s="6838" t="s">
        <v>806</v>
      </c>
    </row>
    <row customHeight="1" ht="11.25">
      <c r="A319" s="6838" t="s">
        <v>2169</v>
      </c>
      <c r="B319" s="6838" t="s">
        <v>14</v>
      </c>
      <c r="C319" s="6838" t="s">
        <v>2198</v>
      </c>
      <c r="D319" s="6838" t="s">
        <v>2199</v>
      </c>
      <c r="E319" s="6838" t="s">
        <v>2200</v>
      </c>
      <c r="F319" s="6838" t="s">
        <v>2201</v>
      </c>
      <c r="G319" s="6838" t="s">
        <v>24</v>
      </c>
      <c r="H319" s="6838" t="s">
        <v>24</v>
      </c>
      <c r="I319" s="6838" t="s">
        <v>806</v>
      </c>
    </row>
    <row customHeight="1" ht="11.25">
      <c r="A320" s="6838" t="s">
        <v>2169</v>
      </c>
      <c r="B320" s="6838" t="s">
        <v>14</v>
      </c>
      <c r="C320" s="6838" t="s">
        <v>2206</v>
      </c>
      <c r="D320" s="6838" t="s">
        <v>2207</v>
      </c>
      <c r="E320" s="6838" t="s">
        <v>2208</v>
      </c>
      <c r="F320" s="6838" t="s">
        <v>2209</v>
      </c>
      <c r="G320" s="6838" t="s">
        <v>24</v>
      </c>
      <c r="H320" s="6838" t="s">
        <v>24</v>
      </c>
      <c r="I320" s="6838" t="s">
        <v>806</v>
      </c>
    </row>
    <row customHeight="1" ht="11.25">
      <c r="A321" s="6838" t="s">
        <v>2169</v>
      </c>
      <c r="B321" s="6838" t="s">
        <v>14</v>
      </c>
      <c r="C321" s="6838" t="s">
        <v>2629</v>
      </c>
      <c r="D321" s="6838" t="s">
        <v>2630</v>
      </c>
      <c r="E321" s="6838" t="s">
        <v>2631</v>
      </c>
      <c r="F321" s="6838" t="s">
        <v>2422</v>
      </c>
      <c r="G321" s="6838" t="s">
        <v>2632</v>
      </c>
      <c r="H321" s="6838" t="s">
        <v>24</v>
      </c>
      <c r="I321" s="6838" t="s">
        <v>806</v>
      </c>
    </row>
    <row customHeight="1" ht="11.25">
      <c r="A322" s="6838" t="s">
        <v>2169</v>
      </c>
      <c r="B322" s="6838" t="s">
        <v>14</v>
      </c>
      <c r="C322" s="6838" t="s">
        <v>2938</v>
      </c>
      <c r="D322" s="6838" t="s">
        <v>2939</v>
      </c>
      <c r="E322" s="6838" t="s">
        <v>2940</v>
      </c>
      <c r="F322" s="6838" t="s">
        <v>2172</v>
      </c>
      <c r="G322" s="6838" t="s">
        <v>24</v>
      </c>
      <c r="H322" s="6838" t="s">
        <v>24</v>
      </c>
      <c r="I322" s="6838" t="s">
        <v>806</v>
      </c>
    </row>
    <row customHeight="1" ht="11.25">
      <c r="A323" s="6838" t="s">
        <v>2169</v>
      </c>
      <c r="B323" s="6838" t="s">
        <v>14</v>
      </c>
      <c r="C323" s="6838" t="s">
        <v>2215</v>
      </c>
      <c r="D323" s="6838" t="s">
        <v>2216</v>
      </c>
      <c r="E323" s="6838" t="s">
        <v>2217</v>
      </c>
      <c r="F323" s="6838" t="s">
        <v>2180</v>
      </c>
      <c r="G323" s="6838" t="s">
        <v>24</v>
      </c>
      <c r="H323" s="6838" t="s">
        <v>24</v>
      </c>
      <c r="I323" s="6838" t="s">
        <v>806</v>
      </c>
    </row>
    <row customHeight="1" ht="11.25">
      <c r="A324" s="6838" t="s">
        <v>2169</v>
      </c>
      <c r="B324" s="6838" t="s">
        <v>14</v>
      </c>
      <c r="C324" s="6838" t="s">
        <v>2218</v>
      </c>
      <c r="D324" s="6838" t="s">
        <v>2219</v>
      </c>
      <c r="E324" s="6838" t="s">
        <v>2220</v>
      </c>
      <c r="F324" s="6838" t="s">
        <v>2221</v>
      </c>
      <c r="G324" s="6838" t="s">
        <v>24</v>
      </c>
      <c r="H324" s="6838" t="s">
        <v>24</v>
      </c>
      <c r="I324" s="6838" t="s">
        <v>806</v>
      </c>
    </row>
    <row customHeight="1" ht="11.25">
      <c r="A325" s="6838" t="s">
        <v>2169</v>
      </c>
      <c r="B325" s="6838" t="s">
        <v>14</v>
      </c>
      <c r="C325" s="6838" t="s">
        <v>2633</v>
      </c>
      <c r="D325" s="6838" t="s">
        <v>2634</v>
      </c>
      <c r="E325" s="6838" t="s">
        <v>2635</v>
      </c>
      <c r="F325" s="6838" t="s">
        <v>2201</v>
      </c>
      <c r="G325" s="6838" t="s">
        <v>2636</v>
      </c>
      <c r="H325" s="6838" t="s">
        <v>24</v>
      </c>
      <c r="I325" s="6838" t="s">
        <v>806</v>
      </c>
    </row>
    <row customHeight="1" ht="11.25">
      <c r="A326" s="6838" t="s">
        <v>2169</v>
      </c>
      <c r="B326" s="6838" t="s">
        <v>14</v>
      </c>
      <c r="C326" s="6838" t="s">
        <v>2637</v>
      </c>
      <c r="D326" s="6838" t="s">
        <v>2638</v>
      </c>
      <c r="E326" s="6838" t="s">
        <v>2639</v>
      </c>
      <c r="F326" s="6838" t="s">
        <v>2180</v>
      </c>
      <c r="G326" s="6838" t="s">
        <v>24</v>
      </c>
      <c r="H326" s="6838" t="s">
        <v>24</v>
      </c>
      <c r="I326" s="6838" t="s">
        <v>806</v>
      </c>
    </row>
    <row customHeight="1" ht="11.25">
      <c r="A327" s="6838" t="s">
        <v>2169</v>
      </c>
      <c r="B327" s="6838" t="s">
        <v>14</v>
      </c>
      <c r="C327" s="6838" t="s">
        <v>2235</v>
      </c>
      <c r="D327" s="6838" t="s">
        <v>2236</v>
      </c>
      <c r="E327" s="6838" t="s">
        <v>2237</v>
      </c>
      <c r="F327" s="6838" t="s">
        <v>2238</v>
      </c>
      <c r="G327" s="6838" t="s">
        <v>24</v>
      </c>
      <c r="H327" s="6838" t="s">
        <v>24</v>
      </c>
      <c r="I327" s="6838" t="s">
        <v>806</v>
      </c>
    </row>
    <row customHeight="1" ht="11.25">
      <c r="A328" s="6838" t="s">
        <v>2169</v>
      </c>
      <c r="B328" s="6838" t="s">
        <v>14</v>
      </c>
      <c r="C328" s="6838" t="s">
        <v>2640</v>
      </c>
      <c r="D328" s="6838" t="s">
        <v>2641</v>
      </c>
      <c r="E328" s="6838" t="s">
        <v>2642</v>
      </c>
      <c r="F328" s="6838" t="s">
        <v>2603</v>
      </c>
      <c r="G328" s="6838" t="s">
        <v>2643</v>
      </c>
      <c r="H328" s="6838" t="s">
        <v>24</v>
      </c>
      <c r="I328" s="6838" t="s">
        <v>806</v>
      </c>
    </row>
    <row customHeight="1" ht="11.25">
      <c r="A329" s="6838" t="s">
        <v>2169</v>
      </c>
      <c r="B329" s="6838" t="s">
        <v>14</v>
      </c>
      <c r="C329" s="6838" t="s">
        <v>2247</v>
      </c>
      <c r="D329" s="6838" t="s">
        <v>2248</v>
      </c>
      <c r="E329" s="6838" t="s">
        <v>2249</v>
      </c>
      <c r="F329" s="6838" t="s">
        <v>2172</v>
      </c>
      <c r="G329" s="6838" t="s">
        <v>2250</v>
      </c>
      <c r="H329" s="6838" t="s">
        <v>24</v>
      </c>
      <c r="I329" s="6838" t="s">
        <v>806</v>
      </c>
    </row>
    <row customHeight="1" ht="11.25">
      <c r="A330" s="6838" t="s">
        <v>2169</v>
      </c>
      <c r="B330" s="6838" t="s">
        <v>14</v>
      </c>
      <c r="C330" s="6838" t="s">
        <v>2644</v>
      </c>
      <c r="D330" s="6838" t="s">
        <v>2645</v>
      </c>
      <c r="E330" s="6838" t="s">
        <v>2646</v>
      </c>
      <c r="F330" s="6838" t="s">
        <v>2647</v>
      </c>
      <c r="G330" s="6838" t="s">
        <v>24</v>
      </c>
      <c r="H330" s="6838" t="s">
        <v>24</v>
      </c>
      <c r="I330" s="6838" t="s">
        <v>806</v>
      </c>
    </row>
    <row customHeight="1" ht="11.25">
      <c r="A331" s="6838" t="s">
        <v>2169</v>
      </c>
      <c r="B331" s="6838" t="s">
        <v>14</v>
      </c>
      <c r="C331" s="6838" t="s">
        <v>2269</v>
      </c>
      <c r="D331" s="6838" t="s">
        <v>2270</v>
      </c>
      <c r="E331" s="6838" t="s">
        <v>2267</v>
      </c>
      <c r="F331" s="6838" t="s">
        <v>2271</v>
      </c>
      <c r="G331" s="6838" t="s">
        <v>24</v>
      </c>
      <c r="H331" s="6838" t="s">
        <v>24</v>
      </c>
      <c r="I331" s="6838" t="s">
        <v>806</v>
      </c>
    </row>
    <row customHeight="1" ht="11.25">
      <c r="A332" s="6838" t="s">
        <v>2169</v>
      </c>
      <c r="B332" s="6838" t="s">
        <v>14</v>
      </c>
      <c r="C332" s="6838" t="s">
        <v>2648</v>
      </c>
      <c r="D332" s="6838" t="s">
        <v>2649</v>
      </c>
      <c r="E332" s="6838" t="s">
        <v>2650</v>
      </c>
      <c r="F332" s="6838" t="s">
        <v>2304</v>
      </c>
      <c r="G332" s="6838" t="s">
        <v>24</v>
      </c>
      <c r="H332" s="6838" t="s">
        <v>24</v>
      </c>
      <c r="I332" s="6838" t="s">
        <v>806</v>
      </c>
    </row>
    <row customHeight="1" ht="11.25">
      <c r="A333" s="6838" t="s">
        <v>2169</v>
      </c>
      <c r="B333" s="6838" t="s">
        <v>14</v>
      </c>
      <c r="C333" s="6838" t="s">
        <v>2654</v>
      </c>
      <c r="D333" s="6838" t="s">
        <v>2655</v>
      </c>
      <c r="E333" s="6838" t="s">
        <v>2656</v>
      </c>
      <c r="F333" s="6838" t="s">
        <v>561</v>
      </c>
      <c r="G333" s="6838" t="s">
        <v>24</v>
      </c>
      <c r="H333" s="6838" t="s">
        <v>24</v>
      </c>
      <c r="I333" s="6838" t="s">
        <v>806</v>
      </c>
    </row>
    <row customHeight="1" ht="11.25">
      <c r="A334" s="6838" t="s">
        <v>2169</v>
      </c>
      <c r="B334" s="6838" t="s">
        <v>14</v>
      </c>
      <c r="C334" s="6838" t="s">
        <v>2660</v>
      </c>
      <c r="D334" s="6838" t="s">
        <v>2316</v>
      </c>
      <c r="E334" s="6838" t="s">
        <v>2317</v>
      </c>
      <c r="F334" s="6838" t="s">
        <v>2661</v>
      </c>
      <c r="G334" s="6838" t="s">
        <v>24</v>
      </c>
      <c r="H334" s="6838" t="s">
        <v>24</v>
      </c>
      <c r="I334" s="6838" t="s">
        <v>806</v>
      </c>
    </row>
    <row customHeight="1" ht="11.25">
      <c r="A335" s="6838" t="s">
        <v>2169</v>
      </c>
      <c r="B335" s="6838" t="s">
        <v>14</v>
      </c>
      <c r="C335" s="6838" t="s">
        <v>2610</v>
      </c>
      <c r="D335" s="6838" t="s">
        <v>2316</v>
      </c>
      <c r="E335" s="6838" t="s">
        <v>2317</v>
      </c>
      <c r="F335" s="6838" t="s">
        <v>2611</v>
      </c>
      <c r="G335" s="6838" t="s">
        <v>24</v>
      </c>
      <c r="H335" s="6838" t="s">
        <v>24</v>
      </c>
      <c r="I335" s="6838" t="s">
        <v>806</v>
      </c>
    </row>
    <row customHeight="1" ht="11.25">
      <c r="A336" s="6838" t="s">
        <v>2169</v>
      </c>
      <c r="B336" s="6838" t="s">
        <v>14</v>
      </c>
      <c r="C336" s="6838" t="s">
        <v>2612</v>
      </c>
      <c r="D336" s="6838" t="s">
        <v>2316</v>
      </c>
      <c r="E336" s="6838" t="s">
        <v>2317</v>
      </c>
      <c r="F336" s="6838" t="s">
        <v>2613</v>
      </c>
      <c r="G336" s="6838" t="s">
        <v>24</v>
      </c>
      <c r="H336" s="6838" t="s">
        <v>24</v>
      </c>
      <c r="I336" s="6838" t="s">
        <v>806</v>
      </c>
    </row>
    <row customHeight="1" ht="11.25">
      <c r="A337" s="6838" t="s">
        <v>2169</v>
      </c>
      <c r="B337" s="6838" t="s">
        <v>14</v>
      </c>
      <c r="C337" s="6838" t="s">
        <v>2614</v>
      </c>
      <c r="D337" s="6838" t="s">
        <v>2316</v>
      </c>
      <c r="E337" s="6838" t="s">
        <v>2317</v>
      </c>
      <c r="F337" s="6838" t="s">
        <v>2615</v>
      </c>
      <c r="G337" s="6838" t="s">
        <v>24</v>
      </c>
      <c r="H337" s="6838" t="s">
        <v>24</v>
      </c>
      <c r="I337" s="6838" t="s">
        <v>806</v>
      </c>
    </row>
    <row customHeight="1" ht="11.25">
      <c r="A338" s="6838" t="s">
        <v>2169</v>
      </c>
      <c r="B338" s="6838" t="s">
        <v>14</v>
      </c>
      <c r="C338" s="6838" t="s">
        <v>2662</v>
      </c>
      <c r="D338" s="6838" t="s">
        <v>2316</v>
      </c>
      <c r="E338" s="6838" t="s">
        <v>2317</v>
      </c>
      <c r="F338" s="6838" t="s">
        <v>2663</v>
      </c>
      <c r="G338" s="6838" t="s">
        <v>24</v>
      </c>
      <c r="H338" s="6838" t="s">
        <v>24</v>
      </c>
      <c r="I338" s="6838" t="s">
        <v>806</v>
      </c>
    </row>
    <row customHeight="1" ht="11.25">
      <c r="A339" s="6838" t="s">
        <v>2169</v>
      </c>
      <c r="B339" s="6838" t="s">
        <v>14</v>
      </c>
      <c r="C339" s="6838" t="s">
        <v>2616</v>
      </c>
      <c r="D339" s="6838" t="s">
        <v>2316</v>
      </c>
      <c r="E339" s="6838" t="s">
        <v>2317</v>
      </c>
      <c r="F339" s="6838" t="s">
        <v>2617</v>
      </c>
      <c r="G339" s="6838" t="s">
        <v>24</v>
      </c>
      <c r="H339" s="6838" t="s">
        <v>24</v>
      </c>
      <c r="I339" s="6838" t="s">
        <v>806</v>
      </c>
    </row>
    <row customHeight="1" ht="11.25">
      <c r="A340" s="6838" t="s">
        <v>2169</v>
      </c>
      <c r="B340" s="6838" t="s">
        <v>14</v>
      </c>
      <c r="C340" s="6838" t="s">
        <v>2618</v>
      </c>
      <c r="D340" s="6838" t="s">
        <v>2316</v>
      </c>
      <c r="E340" s="6838" t="s">
        <v>2317</v>
      </c>
      <c r="F340" s="6838" t="s">
        <v>2619</v>
      </c>
      <c r="G340" s="6838" t="s">
        <v>24</v>
      </c>
      <c r="H340" s="6838" t="s">
        <v>24</v>
      </c>
      <c r="I340" s="6838" t="s">
        <v>806</v>
      </c>
    </row>
    <row customHeight="1" ht="11.25">
      <c r="A341" s="6838" t="s">
        <v>2169</v>
      </c>
      <c r="B341" s="6838" t="s">
        <v>14</v>
      </c>
      <c r="C341" s="6838" t="s">
        <v>2620</v>
      </c>
      <c r="D341" s="6838" t="s">
        <v>2316</v>
      </c>
      <c r="E341" s="6838" t="s">
        <v>2317</v>
      </c>
      <c r="F341" s="6838" t="s">
        <v>2621</v>
      </c>
      <c r="G341" s="6838" t="s">
        <v>24</v>
      </c>
      <c r="H341" s="6838" t="s">
        <v>24</v>
      </c>
      <c r="I341" s="6838" t="s">
        <v>806</v>
      </c>
    </row>
    <row customHeight="1" ht="11.25">
      <c r="A342" s="6838" t="s">
        <v>2169</v>
      </c>
      <c r="B342" s="6838" t="s">
        <v>14</v>
      </c>
      <c r="C342" s="6838" t="s">
        <v>2622</v>
      </c>
      <c r="D342" s="6838" t="s">
        <v>2316</v>
      </c>
      <c r="E342" s="6838" t="s">
        <v>2317</v>
      </c>
      <c r="F342" s="6838" t="s">
        <v>2623</v>
      </c>
      <c r="G342" s="6838" t="s">
        <v>24</v>
      </c>
      <c r="H342" s="6838" t="s">
        <v>24</v>
      </c>
      <c r="I342" s="6838" t="s">
        <v>806</v>
      </c>
    </row>
    <row customHeight="1" ht="11.25">
      <c r="A343" s="6838" t="s">
        <v>2169</v>
      </c>
      <c r="B343" s="6838" t="s">
        <v>14</v>
      </c>
      <c r="C343" s="6838" t="s">
        <v>2624</v>
      </c>
      <c r="D343" s="6838" t="s">
        <v>2316</v>
      </c>
      <c r="E343" s="6838" t="s">
        <v>2317</v>
      </c>
      <c r="F343" s="6838" t="s">
        <v>2625</v>
      </c>
      <c r="G343" s="6838" t="s">
        <v>24</v>
      </c>
      <c r="H343" s="6838" t="s">
        <v>24</v>
      </c>
      <c r="I343" s="6838" t="s">
        <v>806</v>
      </c>
    </row>
    <row customHeight="1" ht="11.25">
      <c r="A344" s="6838" t="s">
        <v>2169</v>
      </c>
      <c r="B344" s="6838" t="s">
        <v>14</v>
      </c>
      <c r="C344" s="6838" t="s">
        <v>2315</v>
      </c>
      <c r="D344" s="6838" t="s">
        <v>2316</v>
      </c>
      <c r="E344" s="6838" t="s">
        <v>2317</v>
      </c>
      <c r="F344" s="6838" t="s">
        <v>2314</v>
      </c>
      <c r="G344" s="6838" t="s">
        <v>24</v>
      </c>
      <c r="H344" s="6838" t="s">
        <v>24</v>
      </c>
      <c r="I344" s="6838" t="s">
        <v>806</v>
      </c>
    </row>
    <row customHeight="1" ht="11.25">
      <c r="A345" s="6838" t="s">
        <v>2169</v>
      </c>
      <c r="B345" s="6838" t="s">
        <v>14</v>
      </c>
      <c r="C345" s="6838" t="s">
        <v>2664</v>
      </c>
      <c r="D345" s="6838" t="s">
        <v>2665</v>
      </c>
      <c r="E345" s="6838" t="s">
        <v>2666</v>
      </c>
      <c r="F345" s="6838" t="s">
        <v>2201</v>
      </c>
      <c r="G345" s="6838" t="s">
        <v>24</v>
      </c>
      <c r="H345" s="6838" t="s">
        <v>24</v>
      </c>
      <c r="I345" s="6838" t="s">
        <v>806</v>
      </c>
    </row>
    <row customHeight="1" ht="11.25">
      <c r="A346" s="6838" t="s">
        <v>2169</v>
      </c>
      <c r="B346" s="6838" t="s">
        <v>14</v>
      </c>
      <c r="C346" s="6838" t="s">
        <v>2667</v>
      </c>
      <c r="D346" s="6838" t="s">
        <v>2665</v>
      </c>
      <c r="E346" s="6838" t="s">
        <v>2666</v>
      </c>
      <c r="F346" s="6838" t="s">
        <v>2668</v>
      </c>
      <c r="G346" s="6838" t="s">
        <v>24</v>
      </c>
      <c r="H346" s="6838" t="s">
        <v>24</v>
      </c>
      <c r="I346" s="6838" t="s">
        <v>806</v>
      </c>
    </row>
    <row customHeight="1" ht="11.25">
      <c r="A347" s="6838" t="s">
        <v>2169</v>
      </c>
      <c r="B347" s="6838" t="s">
        <v>14</v>
      </c>
      <c r="C347" s="6838" t="s">
        <v>2669</v>
      </c>
      <c r="D347" s="6838" t="s">
        <v>2627</v>
      </c>
      <c r="E347" s="6838" t="s">
        <v>2317</v>
      </c>
      <c r="F347" s="6838" t="s">
        <v>2670</v>
      </c>
      <c r="G347" s="6838" t="s">
        <v>24</v>
      </c>
      <c r="H347" s="6838" t="s">
        <v>24</v>
      </c>
      <c r="I347" s="6838" t="s">
        <v>806</v>
      </c>
    </row>
    <row customHeight="1" ht="11.25">
      <c r="A348" s="6838" t="s">
        <v>2169</v>
      </c>
      <c r="B348" s="6838" t="s">
        <v>14</v>
      </c>
      <c r="C348" s="6838" t="s">
        <v>2626</v>
      </c>
      <c r="D348" s="6838" t="s">
        <v>2627</v>
      </c>
      <c r="E348" s="6838" t="s">
        <v>2317</v>
      </c>
      <c r="F348" s="6838" t="s">
        <v>2628</v>
      </c>
      <c r="G348" s="6838" t="s">
        <v>24</v>
      </c>
      <c r="H348" s="6838" t="s">
        <v>24</v>
      </c>
      <c r="I348" s="6838" t="s">
        <v>806</v>
      </c>
    </row>
    <row customHeight="1" ht="11.25">
      <c r="A349" s="6838" t="s">
        <v>2169</v>
      </c>
      <c r="B349" s="6838" t="s">
        <v>14</v>
      </c>
      <c r="C349" s="6838" t="s">
        <v>2941</v>
      </c>
      <c r="D349" s="6838" t="s">
        <v>2942</v>
      </c>
      <c r="E349" s="6838" t="s">
        <v>2943</v>
      </c>
      <c r="F349" s="6838" t="s">
        <v>2439</v>
      </c>
      <c r="G349" s="6838" t="s">
        <v>2944</v>
      </c>
      <c r="H349" s="6838" t="s">
        <v>24</v>
      </c>
      <c r="I349" s="6838" t="s">
        <v>806</v>
      </c>
    </row>
    <row customHeight="1" ht="11.25">
      <c r="A350" s="6838" t="s">
        <v>2169</v>
      </c>
      <c r="B350" s="6838" t="s">
        <v>14</v>
      </c>
      <c r="C350" s="6838" t="s">
        <v>2674</v>
      </c>
      <c r="D350" s="6838" t="s">
        <v>2675</v>
      </c>
      <c r="E350" s="6838" t="s">
        <v>2676</v>
      </c>
      <c r="F350" s="6838" t="s">
        <v>2409</v>
      </c>
      <c r="G350" s="6838" t="s">
        <v>24</v>
      </c>
      <c r="H350" s="6838" t="s">
        <v>24</v>
      </c>
      <c r="I350" s="6838" t="s">
        <v>806</v>
      </c>
    </row>
    <row customHeight="1" ht="11.25">
      <c r="A351" s="6838" t="s">
        <v>2169</v>
      </c>
      <c r="B351" s="6838" t="s">
        <v>14</v>
      </c>
      <c r="C351" s="6838" t="s">
        <v>2677</v>
      </c>
      <c r="D351" s="6838" t="s">
        <v>2678</v>
      </c>
      <c r="E351" s="6838" t="s">
        <v>2679</v>
      </c>
      <c r="F351" s="6838" t="s">
        <v>2521</v>
      </c>
      <c r="G351" s="6838" t="s">
        <v>24</v>
      </c>
      <c r="H351" s="6838" t="s">
        <v>24</v>
      </c>
      <c r="I351" s="6838" t="s">
        <v>806</v>
      </c>
    </row>
    <row customHeight="1" ht="11.25">
      <c r="A352" s="6838" t="s">
        <v>2169</v>
      </c>
      <c r="B352" s="6838" t="s">
        <v>14</v>
      </c>
      <c r="C352" s="6838" t="s">
        <v>2680</v>
      </c>
      <c r="D352" s="6838" t="s">
        <v>2681</v>
      </c>
      <c r="E352" s="6838" t="s">
        <v>2682</v>
      </c>
      <c r="F352" s="6838" t="s">
        <v>2230</v>
      </c>
      <c r="G352" s="6838" t="s">
        <v>24</v>
      </c>
      <c r="H352" s="6838" t="s">
        <v>24</v>
      </c>
      <c r="I352" s="6838" t="s">
        <v>806</v>
      </c>
    </row>
    <row customHeight="1" ht="11.25">
      <c r="A353" s="6838" t="s">
        <v>2169</v>
      </c>
      <c r="B353" s="6838" t="s">
        <v>14</v>
      </c>
      <c r="C353" s="6838" t="s">
        <v>2683</v>
      </c>
      <c r="D353" s="6838" t="s">
        <v>2684</v>
      </c>
      <c r="E353" s="6838" t="s">
        <v>2685</v>
      </c>
      <c r="F353" s="6838" t="s">
        <v>2325</v>
      </c>
      <c r="G353" s="6838" t="s">
        <v>24</v>
      </c>
      <c r="H353" s="6838" t="s">
        <v>24</v>
      </c>
      <c r="I353" s="6838" t="s">
        <v>806</v>
      </c>
    </row>
    <row customHeight="1" ht="11.25">
      <c r="A354" s="6838" t="s">
        <v>2169</v>
      </c>
      <c r="B354" s="6838" t="s">
        <v>14</v>
      </c>
      <c r="C354" s="6838" t="s">
        <v>2690</v>
      </c>
      <c r="D354" s="6838" t="s">
        <v>2691</v>
      </c>
      <c r="E354" s="6838" t="s">
        <v>2692</v>
      </c>
      <c r="F354" s="6838" t="s">
        <v>2230</v>
      </c>
      <c r="G354" s="6838" t="s">
        <v>24</v>
      </c>
      <c r="H354" s="6838" t="s">
        <v>24</v>
      </c>
      <c r="I354" s="6838" t="s">
        <v>806</v>
      </c>
    </row>
    <row customHeight="1" ht="11.25">
      <c r="A355" s="6838" t="s">
        <v>2169</v>
      </c>
      <c r="B355" s="6838" t="s">
        <v>14</v>
      </c>
      <c r="C355" s="6838" t="s">
        <v>2322</v>
      </c>
      <c r="D355" s="6838" t="s">
        <v>2323</v>
      </c>
      <c r="E355" s="6838" t="s">
        <v>2324</v>
      </c>
      <c r="F355" s="6838" t="s">
        <v>2325</v>
      </c>
      <c r="G355" s="6838" t="s">
        <v>24</v>
      </c>
      <c r="H355" s="6838" t="s">
        <v>24</v>
      </c>
      <c r="I355" s="6838" t="s">
        <v>806</v>
      </c>
    </row>
    <row customHeight="1" ht="11.25">
      <c r="A356" s="6838" t="s">
        <v>2169</v>
      </c>
      <c r="B356" s="6838" t="s">
        <v>14</v>
      </c>
      <c r="C356" s="6838" t="s">
        <v>2693</v>
      </c>
      <c r="D356" s="6838" t="s">
        <v>2694</v>
      </c>
      <c r="E356" s="6838" t="s">
        <v>2695</v>
      </c>
      <c r="F356" s="6838" t="s">
        <v>2343</v>
      </c>
      <c r="G356" s="6838" t="s">
        <v>2696</v>
      </c>
      <c r="H356" s="6838" t="s">
        <v>24</v>
      </c>
      <c r="I356" s="6838" t="s">
        <v>806</v>
      </c>
    </row>
    <row customHeight="1" ht="11.25">
      <c r="A357" s="6838" t="s">
        <v>2169</v>
      </c>
      <c r="B357" s="6838" t="s">
        <v>14</v>
      </c>
      <c r="C357" s="6838" t="s">
        <v>2697</v>
      </c>
      <c r="D357" s="6838" t="s">
        <v>2698</v>
      </c>
      <c r="E357" s="6838" t="s">
        <v>2699</v>
      </c>
      <c r="F357" s="6838" t="s">
        <v>2700</v>
      </c>
      <c r="G357" s="6838" t="s">
        <v>24</v>
      </c>
      <c r="H357" s="6838" t="s">
        <v>24</v>
      </c>
      <c r="I357" s="6838" t="s">
        <v>806</v>
      </c>
    </row>
    <row customHeight="1" ht="11.25">
      <c r="A358" s="6838" t="s">
        <v>2169</v>
      </c>
      <c r="B358" s="6838" t="s">
        <v>14</v>
      </c>
      <c r="C358" s="6838" t="s">
        <v>2701</v>
      </c>
      <c r="D358" s="6838" t="s">
        <v>2702</v>
      </c>
      <c r="E358" s="6838" t="s">
        <v>2703</v>
      </c>
      <c r="F358" s="6838" t="s">
        <v>2343</v>
      </c>
      <c r="G358" s="6838" t="s">
        <v>24</v>
      </c>
      <c r="H358" s="6838" t="s">
        <v>24</v>
      </c>
      <c r="I358" s="6838" t="s">
        <v>806</v>
      </c>
    </row>
    <row customHeight="1" ht="11.25">
      <c r="A359" s="6838" t="s">
        <v>2169</v>
      </c>
      <c r="B359" s="6838" t="s">
        <v>14</v>
      </c>
      <c r="C359" s="6838" t="s">
        <v>2704</v>
      </c>
      <c r="D359" s="6838" t="s">
        <v>2705</v>
      </c>
      <c r="E359" s="6838" t="s">
        <v>2706</v>
      </c>
      <c r="F359" s="6838" t="s">
        <v>2209</v>
      </c>
      <c r="G359" s="6838" t="s">
        <v>2707</v>
      </c>
      <c r="H359" s="6838" t="s">
        <v>24</v>
      </c>
      <c r="I359" s="6838" t="s">
        <v>806</v>
      </c>
    </row>
    <row customHeight="1" ht="11.25">
      <c r="A360" s="6838" t="s">
        <v>2169</v>
      </c>
      <c r="B360" s="6838" t="s">
        <v>14</v>
      </c>
      <c r="C360" s="6838" t="s">
        <v>2708</v>
      </c>
      <c r="D360" s="6838" t="s">
        <v>2709</v>
      </c>
      <c r="E360" s="6838" t="s">
        <v>2710</v>
      </c>
      <c r="F360" s="6838" t="s">
        <v>2209</v>
      </c>
      <c r="G360" s="6838" t="s">
        <v>2711</v>
      </c>
      <c r="H360" s="6838" t="s">
        <v>24</v>
      </c>
      <c r="I360" s="6838" t="s">
        <v>806</v>
      </c>
    </row>
    <row customHeight="1" ht="11.25">
      <c r="A361" s="6838" t="s">
        <v>2169</v>
      </c>
      <c r="B361" s="6838" t="s">
        <v>14</v>
      </c>
      <c r="C361" s="6838" t="s">
        <v>2329</v>
      </c>
      <c r="D361" s="6838" t="s">
        <v>2330</v>
      </c>
      <c r="E361" s="6838" t="s">
        <v>2331</v>
      </c>
      <c r="F361" s="6838" t="s">
        <v>2332</v>
      </c>
      <c r="G361" s="6838" t="s">
        <v>24</v>
      </c>
      <c r="H361" s="6838" t="s">
        <v>24</v>
      </c>
      <c r="I361" s="6838" t="s">
        <v>806</v>
      </c>
    </row>
    <row customHeight="1" ht="11.25">
      <c r="A362" s="6838" t="s">
        <v>2169</v>
      </c>
      <c r="B362" s="6838" t="s">
        <v>14</v>
      </c>
      <c r="C362" s="6838" t="s">
        <v>2945</v>
      </c>
      <c r="D362" s="6838" t="s">
        <v>2946</v>
      </c>
      <c r="E362" s="6838" t="s">
        <v>2947</v>
      </c>
      <c r="F362" s="6838" t="s">
        <v>2343</v>
      </c>
      <c r="G362" s="6838" t="s">
        <v>24</v>
      </c>
      <c r="H362" s="6838" t="s">
        <v>24</v>
      </c>
      <c r="I362" s="6838" t="s">
        <v>806</v>
      </c>
    </row>
    <row customHeight="1" ht="11.25">
      <c r="A363" s="6838" t="s">
        <v>2169</v>
      </c>
      <c r="B363" s="6838" t="s">
        <v>14</v>
      </c>
      <c r="C363" s="6838" t="s">
        <v>2333</v>
      </c>
      <c r="D363" s="6838" t="s">
        <v>2334</v>
      </c>
      <c r="E363" s="6838" t="s">
        <v>2335</v>
      </c>
      <c r="F363" s="6838" t="s">
        <v>2336</v>
      </c>
      <c r="G363" s="6838" t="s">
        <v>24</v>
      </c>
      <c r="H363" s="6838" t="s">
        <v>24</v>
      </c>
      <c r="I363" s="6838" t="s">
        <v>806</v>
      </c>
    </row>
    <row customHeight="1" ht="11.25">
      <c r="A364" s="6838" t="s">
        <v>2169</v>
      </c>
      <c r="B364" s="6838" t="s">
        <v>14</v>
      </c>
      <c r="C364" s="6838" t="s">
        <v>2337</v>
      </c>
      <c r="D364" s="6838" t="s">
        <v>2338</v>
      </c>
      <c r="E364" s="6838" t="s">
        <v>2339</v>
      </c>
      <c r="F364" s="6838" t="s">
        <v>2336</v>
      </c>
      <c r="G364" s="6838" t="s">
        <v>24</v>
      </c>
      <c r="H364" s="6838" t="s">
        <v>24</v>
      </c>
      <c r="I364" s="6838" t="s">
        <v>806</v>
      </c>
    </row>
    <row customHeight="1" ht="11.25">
      <c r="A365" s="6838" t="s">
        <v>2169</v>
      </c>
      <c r="B365" s="6838" t="s">
        <v>14</v>
      </c>
      <c r="C365" s="6838" t="s">
        <v>2340</v>
      </c>
      <c r="D365" s="6838" t="s">
        <v>2341</v>
      </c>
      <c r="E365" s="6838" t="s">
        <v>2342</v>
      </c>
      <c r="F365" s="6838" t="s">
        <v>2343</v>
      </c>
      <c r="G365" s="6838" t="s">
        <v>24</v>
      </c>
      <c r="H365" s="6838" t="s">
        <v>24</v>
      </c>
      <c r="I365" s="6838" t="s">
        <v>806</v>
      </c>
    </row>
    <row customHeight="1" ht="11.25">
      <c r="A366" s="6838" t="s">
        <v>2169</v>
      </c>
      <c r="B366" s="6838" t="s">
        <v>14</v>
      </c>
      <c r="C366" s="6838" t="s">
        <v>2712</v>
      </c>
      <c r="D366" s="6838" t="s">
        <v>2713</v>
      </c>
      <c r="E366" s="6838" t="s">
        <v>2714</v>
      </c>
      <c r="F366" s="6838" t="s">
        <v>2275</v>
      </c>
      <c r="G366" s="6838" t="s">
        <v>24</v>
      </c>
      <c r="H366" s="6838" t="s">
        <v>24</v>
      </c>
      <c r="I366" s="6838" t="s">
        <v>806</v>
      </c>
    </row>
    <row customHeight="1" ht="11.25">
      <c r="A367" s="6838" t="s">
        <v>2169</v>
      </c>
      <c r="B367" s="6838" t="s">
        <v>14</v>
      </c>
      <c r="C367" s="6838" t="s">
        <v>2344</v>
      </c>
      <c r="D367" s="6838" t="s">
        <v>2345</v>
      </c>
      <c r="E367" s="6838" t="s">
        <v>2346</v>
      </c>
      <c r="F367" s="6838" t="s">
        <v>2209</v>
      </c>
      <c r="G367" s="6838" t="s">
        <v>24</v>
      </c>
      <c r="H367" s="6838" t="s">
        <v>24</v>
      </c>
      <c r="I367" s="6838" t="s">
        <v>806</v>
      </c>
    </row>
    <row customHeight="1" ht="11.25">
      <c r="A368" s="6838" t="s">
        <v>2169</v>
      </c>
      <c r="B368" s="6838" t="s">
        <v>14</v>
      </c>
      <c r="C368" s="6838" t="s">
        <v>2719</v>
      </c>
      <c r="D368" s="6838" t="s">
        <v>2720</v>
      </c>
      <c r="E368" s="6838" t="s">
        <v>2721</v>
      </c>
      <c r="F368" s="6838" t="s">
        <v>2689</v>
      </c>
      <c r="G368" s="6838" t="s">
        <v>24</v>
      </c>
      <c r="H368" s="6838" t="s">
        <v>24</v>
      </c>
      <c r="I368" s="6838" t="s">
        <v>806</v>
      </c>
    </row>
    <row customHeight="1" ht="11.25">
      <c r="A369" s="6838" t="s">
        <v>2169</v>
      </c>
      <c r="B369" s="6838" t="s">
        <v>14</v>
      </c>
      <c r="C369" s="6838" t="s">
        <v>2347</v>
      </c>
      <c r="D369" s="6838" t="s">
        <v>2348</v>
      </c>
      <c r="E369" s="6838" t="s">
        <v>2349</v>
      </c>
      <c r="F369" s="6838" t="s">
        <v>2332</v>
      </c>
      <c r="G369" s="6838" t="s">
        <v>24</v>
      </c>
      <c r="H369" s="6838" t="s">
        <v>24</v>
      </c>
      <c r="I369" s="6838" t="s">
        <v>806</v>
      </c>
    </row>
    <row customHeight="1" ht="11.25">
      <c r="A370" s="6838" t="s">
        <v>2169</v>
      </c>
      <c r="B370" s="6838" t="s">
        <v>14</v>
      </c>
      <c r="C370" s="6838" t="s">
        <v>2722</v>
      </c>
      <c r="D370" s="6838" t="s">
        <v>2723</v>
      </c>
      <c r="E370" s="6838" t="s">
        <v>2724</v>
      </c>
      <c r="F370" s="6838" t="s">
        <v>2238</v>
      </c>
      <c r="G370" s="6838" t="s">
        <v>24</v>
      </c>
      <c r="H370" s="6838" t="s">
        <v>24</v>
      </c>
      <c r="I370" s="6838" t="s">
        <v>806</v>
      </c>
    </row>
    <row customHeight="1" ht="11.25">
      <c r="A371" s="6838" t="s">
        <v>2169</v>
      </c>
      <c r="B371" s="6838" t="s">
        <v>14</v>
      </c>
      <c r="C371" s="6838" t="s">
        <v>2725</v>
      </c>
      <c r="D371" s="6838" t="s">
        <v>2726</v>
      </c>
      <c r="E371" s="6838" t="s">
        <v>2727</v>
      </c>
      <c r="F371" s="6838" t="s">
        <v>2603</v>
      </c>
      <c r="G371" s="6838" t="s">
        <v>24</v>
      </c>
      <c r="H371" s="6838" t="s">
        <v>24</v>
      </c>
      <c r="I371" s="6838" t="s">
        <v>806</v>
      </c>
    </row>
    <row customHeight="1" ht="11.25">
      <c r="A372" s="6838" t="s">
        <v>2169</v>
      </c>
      <c r="B372" s="6838" t="s">
        <v>14</v>
      </c>
      <c r="C372" s="6838" t="s">
        <v>2728</v>
      </c>
      <c r="D372" s="6838" t="s">
        <v>2729</v>
      </c>
      <c r="E372" s="6838" t="s">
        <v>2730</v>
      </c>
      <c r="F372" s="6838" t="s">
        <v>2176</v>
      </c>
      <c r="G372" s="6838" t="s">
        <v>24</v>
      </c>
      <c r="H372" s="6838" t="s">
        <v>24</v>
      </c>
      <c r="I372" s="6838" t="s">
        <v>806</v>
      </c>
    </row>
    <row customHeight="1" ht="11.25">
      <c r="A373" s="6838" t="s">
        <v>2169</v>
      </c>
      <c r="B373" s="6838" t="s">
        <v>14</v>
      </c>
      <c r="C373" s="6838" t="s">
        <v>2350</v>
      </c>
      <c r="D373" s="6838" t="s">
        <v>2351</v>
      </c>
      <c r="E373" s="6838" t="s">
        <v>2352</v>
      </c>
      <c r="F373" s="6838" t="s">
        <v>2353</v>
      </c>
      <c r="G373" s="6838" t="s">
        <v>24</v>
      </c>
      <c r="H373" s="6838" t="s">
        <v>24</v>
      </c>
      <c r="I373" s="6838" t="s">
        <v>806</v>
      </c>
    </row>
    <row customHeight="1" ht="11.25">
      <c r="A374" s="6838" t="s">
        <v>2169</v>
      </c>
      <c r="B374" s="6838" t="s">
        <v>14</v>
      </c>
      <c r="C374" s="6838" t="s">
        <v>2731</v>
      </c>
      <c r="D374" s="6838" t="s">
        <v>2732</v>
      </c>
      <c r="E374" s="6838" t="s">
        <v>2733</v>
      </c>
      <c r="F374" s="6838" t="s">
        <v>2603</v>
      </c>
      <c r="G374" s="6838" t="s">
        <v>24</v>
      </c>
      <c r="H374" s="6838" t="s">
        <v>24</v>
      </c>
      <c r="I374" s="6838" t="s">
        <v>806</v>
      </c>
    </row>
    <row customHeight="1" ht="11.25">
      <c r="A375" s="6838" t="s">
        <v>2169</v>
      </c>
      <c r="B375" s="6838" t="s">
        <v>14</v>
      </c>
      <c r="C375" s="6838" t="s">
        <v>2734</v>
      </c>
      <c r="D375" s="6838" t="s">
        <v>2735</v>
      </c>
      <c r="E375" s="6838" t="s">
        <v>2736</v>
      </c>
      <c r="F375" s="6838" t="s">
        <v>2238</v>
      </c>
      <c r="G375" s="6838" t="s">
        <v>2737</v>
      </c>
      <c r="H375" s="6838" t="s">
        <v>24</v>
      </c>
      <c r="I375" s="6838" t="s">
        <v>806</v>
      </c>
    </row>
    <row customHeight="1" ht="11.25">
      <c r="A376" s="6838" t="s">
        <v>2169</v>
      </c>
      <c r="B376" s="6838" t="s">
        <v>14</v>
      </c>
      <c r="C376" s="6838" t="s">
        <v>2354</v>
      </c>
      <c r="D376" s="6838" t="s">
        <v>2355</v>
      </c>
      <c r="E376" s="6838" t="s">
        <v>2356</v>
      </c>
      <c r="F376" s="6838" t="s">
        <v>2314</v>
      </c>
      <c r="G376" s="6838" t="s">
        <v>24</v>
      </c>
      <c r="H376" s="6838" t="s">
        <v>24</v>
      </c>
      <c r="I376" s="6838" t="s">
        <v>806</v>
      </c>
    </row>
    <row customHeight="1" ht="11.25">
      <c r="A377" s="6838" t="s">
        <v>2169</v>
      </c>
      <c r="B377" s="6838" t="s">
        <v>14</v>
      </c>
      <c r="C377" s="6838" t="s">
        <v>2364</v>
      </c>
      <c r="D377" s="6838" t="s">
        <v>2365</v>
      </c>
      <c r="E377" s="6838" t="s">
        <v>2366</v>
      </c>
      <c r="F377" s="6838" t="s">
        <v>2367</v>
      </c>
      <c r="G377" s="6838" t="s">
        <v>24</v>
      </c>
      <c r="H377" s="6838" t="s">
        <v>24</v>
      </c>
      <c r="I377" s="6838" t="s">
        <v>806</v>
      </c>
    </row>
    <row customHeight="1" ht="11.25">
      <c r="A378" s="6838" t="s">
        <v>2169</v>
      </c>
      <c r="B378" s="6838" t="s">
        <v>14</v>
      </c>
      <c r="C378" s="6838" t="s">
        <v>2948</v>
      </c>
      <c r="D378" s="6838" t="s">
        <v>2949</v>
      </c>
      <c r="E378" s="6838" t="s">
        <v>2950</v>
      </c>
      <c r="F378" s="6838" t="s">
        <v>2230</v>
      </c>
      <c r="G378" s="6838" t="s">
        <v>24</v>
      </c>
      <c r="H378" s="6838" t="s">
        <v>24</v>
      </c>
      <c r="I378" s="6838" t="s">
        <v>806</v>
      </c>
    </row>
    <row customHeight="1" ht="11.25">
      <c r="A379" s="6838" t="s">
        <v>2169</v>
      </c>
      <c r="B379" s="6838" t="s">
        <v>14</v>
      </c>
      <c r="C379" s="6838" t="s">
        <v>2387</v>
      </c>
      <c r="D379" s="6838" t="s">
        <v>2388</v>
      </c>
      <c r="E379" s="6838" t="s">
        <v>2389</v>
      </c>
      <c r="F379" s="6838" t="s">
        <v>2336</v>
      </c>
      <c r="G379" s="6838" t="s">
        <v>24</v>
      </c>
      <c r="H379" s="6838" t="s">
        <v>24</v>
      </c>
      <c r="I379" s="6838" t="s">
        <v>806</v>
      </c>
    </row>
    <row customHeight="1" ht="11.25">
      <c r="A380" s="6838" t="s">
        <v>2169</v>
      </c>
      <c r="B380" s="6838" t="s">
        <v>14</v>
      </c>
      <c r="C380" s="6838" t="s">
        <v>2744</v>
      </c>
      <c r="D380" s="6838" t="s">
        <v>2745</v>
      </c>
      <c r="E380" s="6838" t="s">
        <v>2746</v>
      </c>
      <c r="F380" s="6838" t="s">
        <v>2500</v>
      </c>
      <c r="G380" s="6838" t="s">
        <v>2747</v>
      </c>
      <c r="H380" s="6838" t="s">
        <v>24</v>
      </c>
      <c r="I380" s="6838" t="s">
        <v>806</v>
      </c>
    </row>
    <row customHeight="1" ht="11.25">
      <c r="A381" s="6838" t="s">
        <v>2169</v>
      </c>
      <c r="B381" s="6838" t="s">
        <v>14</v>
      </c>
      <c r="C381" s="6838" t="s">
        <v>2748</v>
      </c>
      <c r="D381" s="6838" t="s">
        <v>2749</v>
      </c>
      <c r="E381" s="6838" t="s">
        <v>2750</v>
      </c>
      <c r="F381" s="6838" t="s">
        <v>2751</v>
      </c>
      <c r="G381" s="6838" t="s">
        <v>24</v>
      </c>
      <c r="H381" s="6838" t="s">
        <v>24</v>
      </c>
      <c r="I381" s="6838" t="s">
        <v>806</v>
      </c>
    </row>
    <row customHeight="1" ht="11.25">
      <c r="A382" s="6838" t="s">
        <v>2169</v>
      </c>
      <c r="B382" s="6838" t="s">
        <v>14</v>
      </c>
      <c r="C382" s="6838" t="s">
        <v>2756</v>
      </c>
      <c r="D382" s="6838" t="s">
        <v>2757</v>
      </c>
      <c r="E382" s="6838" t="s">
        <v>2758</v>
      </c>
      <c r="F382" s="6838" t="s">
        <v>2201</v>
      </c>
      <c r="G382" s="6838" t="s">
        <v>24</v>
      </c>
      <c r="H382" s="6838" t="s">
        <v>24</v>
      </c>
      <c r="I382" s="6838" t="s">
        <v>806</v>
      </c>
    </row>
    <row customHeight="1" ht="11.25">
      <c r="A383" s="6838" t="s">
        <v>2169</v>
      </c>
      <c r="B383" s="6838" t="s">
        <v>14</v>
      </c>
      <c r="C383" s="6838" t="s">
        <v>2759</v>
      </c>
      <c r="D383" s="6838" t="s">
        <v>2760</v>
      </c>
      <c r="E383" s="6838" t="s">
        <v>2761</v>
      </c>
      <c r="F383" s="6838" t="s">
        <v>2762</v>
      </c>
      <c r="G383" s="6838" t="s">
        <v>24</v>
      </c>
      <c r="H383" s="6838" t="s">
        <v>24</v>
      </c>
      <c r="I383" s="6838" t="s">
        <v>806</v>
      </c>
    </row>
    <row customHeight="1" ht="11.25">
      <c r="A384" s="6838" t="s">
        <v>2169</v>
      </c>
      <c r="B384" s="6838" t="s">
        <v>14</v>
      </c>
      <c r="C384" s="6838" t="s">
        <v>2763</v>
      </c>
      <c r="D384" s="6838" t="s">
        <v>2764</v>
      </c>
      <c r="E384" s="6838" t="s">
        <v>2765</v>
      </c>
      <c r="F384" s="6838" t="s">
        <v>2577</v>
      </c>
      <c r="G384" s="6838" t="s">
        <v>24</v>
      </c>
      <c r="H384" s="6838" t="s">
        <v>24</v>
      </c>
      <c r="I384" s="6838" t="s">
        <v>806</v>
      </c>
    </row>
    <row customHeight="1" ht="11.25">
      <c r="A385" s="6838" t="s">
        <v>2169</v>
      </c>
      <c r="B385" s="6838" t="s">
        <v>14</v>
      </c>
      <c r="C385" s="6838" t="s">
        <v>2951</v>
      </c>
      <c r="D385" s="6838" t="s">
        <v>2952</v>
      </c>
      <c r="E385" s="6838" t="s">
        <v>2953</v>
      </c>
      <c r="F385" s="6838" t="s">
        <v>2180</v>
      </c>
      <c r="G385" s="6838" t="s">
        <v>2755</v>
      </c>
      <c r="H385" s="6838" t="s">
        <v>24</v>
      </c>
      <c r="I385" s="6838" t="s">
        <v>806</v>
      </c>
    </row>
    <row customHeight="1" ht="11.25">
      <c r="A386" s="6838" t="s">
        <v>2169</v>
      </c>
      <c r="B386" s="6838" t="s">
        <v>14</v>
      </c>
      <c r="C386" s="6838" t="s">
        <v>2954</v>
      </c>
      <c r="D386" s="6838" t="s">
        <v>2952</v>
      </c>
      <c r="E386" s="6838" t="s">
        <v>2955</v>
      </c>
      <c r="F386" s="6838" t="s">
        <v>2603</v>
      </c>
      <c r="G386" s="6838" t="s">
        <v>2769</v>
      </c>
      <c r="H386" s="6838" t="s">
        <v>24</v>
      </c>
      <c r="I386" s="6838" t="s">
        <v>806</v>
      </c>
    </row>
    <row customHeight="1" ht="11.25">
      <c r="A387" s="6838" t="s">
        <v>2169</v>
      </c>
      <c r="B387" s="6838" t="s">
        <v>14</v>
      </c>
      <c r="C387" s="6838" t="s">
        <v>2406</v>
      </c>
      <c r="D387" s="6838" t="s">
        <v>2407</v>
      </c>
      <c r="E387" s="6838" t="s">
        <v>2408</v>
      </c>
      <c r="F387" s="6838" t="s">
        <v>2409</v>
      </c>
      <c r="G387" s="6838" t="s">
        <v>2410</v>
      </c>
      <c r="H387" s="6838" t="s">
        <v>24</v>
      </c>
      <c r="I387" s="6838" t="s">
        <v>806</v>
      </c>
    </row>
    <row customHeight="1" ht="11.25">
      <c r="A388" s="6838" t="s">
        <v>2169</v>
      </c>
      <c r="B388" s="6838" t="s">
        <v>14</v>
      </c>
      <c r="C388" s="6838" t="s">
        <v>2770</v>
      </c>
      <c r="D388" s="6838" t="s">
        <v>2771</v>
      </c>
      <c r="E388" s="6838" t="s">
        <v>2772</v>
      </c>
      <c r="F388" s="6838" t="s">
        <v>2209</v>
      </c>
      <c r="G388" s="6838" t="s">
        <v>24</v>
      </c>
      <c r="H388" s="6838" t="s">
        <v>24</v>
      </c>
      <c r="I388" s="6838" t="s">
        <v>806</v>
      </c>
    </row>
    <row customHeight="1" ht="11.25">
      <c r="A389" s="6838" t="s">
        <v>2169</v>
      </c>
      <c r="B389" s="6838" t="s">
        <v>14</v>
      </c>
      <c r="C389" s="6838" t="s">
        <v>2956</v>
      </c>
      <c r="D389" s="6838" t="s">
        <v>2957</v>
      </c>
      <c r="E389" s="6838" t="s">
        <v>2958</v>
      </c>
      <c r="F389" s="6838" t="s">
        <v>2176</v>
      </c>
      <c r="G389" s="6838" t="s">
        <v>24</v>
      </c>
      <c r="H389" s="6838" t="s">
        <v>24</v>
      </c>
      <c r="I389" s="6838" t="s">
        <v>806</v>
      </c>
    </row>
    <row customHeight="1" ht="11.25">
      <c r="A390" s="6838" t="s">
        <v>2169</v>
      </c>
      <c r="B390" s="6838" t="s">
        <v>14</v>
      </c>
      <c r="C390" s="6838" t="s">
        <v>2776</v>
      </c>
      <c r="D390" s="6838" t="s">
        <v>2777</v>
      </c>
      <c r="E390" s="6838" t="s">
        <v>2778</v>
      </c>
      <c r="F390" s="6838" t="s">
        <v>2238</v>
      </c>
      <c r="G390" s="6838" t="s">
        <v>24</v>
      </c>
      <c r="H390" s="6838" t="s">
        <v>2779</v>
      </c>
      <c r="I390" s="6838" t="s">
        <v>806</v>
      </c>
    </row>
    <row customHeight="1" ht="11.25">
      <c r="A391" s="6838" t="s">
        <v>2169</v>
      </c>
      <c r="B391" s="6838" t="s">
        <v>14</v>
      </c>
      <c r="C391" s="6838" t="s">
        <v>2780</v>
      </c>
      <c r="D391" s="6838" t="s">
        <v>2781</v>
      </c>
      <c r="E391" s="6838" t="s">
        <v>2782</v>
      </c>
      <c r="F391" s="6838" t="s">
        <v>2172</v>
      </c>
      <c r="G391" s="6838" t="s">
        <v>24</v>
      </c>
      <c r="H391" s="6838" t="s">
        <v>24</v>
      </c>
      <c r="I391" s="6838" t="s">
        <v>806</v>
      </c>
    </row>
    <row customHeight="1" ht="11.25">
      <c r="A392" s="6838" t="s">
        <v>2169</v>
      </c>
      <c r="B392" s="6838" t="s">
        <v>14</v>
      </c>
      <c r="C392" s="6838" t="s">
        <v>2783</v>
      </c>
      <c r="D392" s="6838" t="s">
        <v>2784</v>
      </c>
      <c r="E392" s="6838" t="s">
        <v>2785</v>
      </c>
      <c r="F392" s="6838" t="s">
        <v>2176</v>
      </c>
      <c r="G392" s="6838" t="s">
        <v>24</v>
      </c>
      <c r="H392" s="6838" t="s">
        <v>24</v>
      </c>
      <c r="I392" s="6838" t="s">
        <v>806</v>
      </c>
    </row>
    <row customHeight="1" ht="11.25">
      <c r="A393" s="6838" t="s">
        <v>2169</v>
      </c>
      <c r="B393" s="6838" t="s">
        <v>14</v>
      </c>
      <c r="C393" s="6838" t="s">
        <v>2423</v>
      </c>
      <c r="D393" s="6838" t="s">
        <v>2424</v>
      </c>
      <c r="E393" s="6838" t="s">
        <v>2425</v>
      </c>
      <c r="F393" s="6838" t="s">
        <v>2409</v>
      </c>
      <c r="G393" s="6838" t="s">
        <v>24</v>
      </c>
      <c r="H393" s="6838" t="s">
        <v>24</v>
      </c>
      <c r="I393" s="6838" t="s">
        <v>806</v>
      </c>
    </row>
    <row customHeight="1" ht="11.25">
      <c r="A394" s="6838" t="s">
        <v>2169</v>
      </c>
      <c r="B394" s="6838" t="s">
        <v>14</v>
      </c>
      <c r="C394" s="6838" t="s">
        <v>2429</v>
      </c>
      <c r="D394" s="6838" t="s">
        <v>2430</v>
      </c>
      <c r="E394" s="6838" t="s">
        <v>2431</v>
      </c>
      <c r="F394" s="6838" t="s">
        <v>2409</v>
      </c>
      <c r="G394" s="6838" t="s">
        <v>24</v>
      </c>
      <c r="H394" s="6838" t="s">
        <v>24</v>
      </c>
      <c r="I394" s="6838" t="s">
        <v>806</v>
      </c>
    </row>
    <row customHeight="1" ht="11.25">
      <c r="A395" s="6838" t="s">
        <v>2169</v>
      </c>
      <c r="B395" s="6838" t="s">
        <v>14</v>
      </c>
      <c r="C395" s="6838" t="s">
        <v>2786</v>
      </c>
      <c r="D395" s="6838" t="s">
        <v>2787</v>
      </c>
      <c r="E395" s="6838" t="s">
        <v>2788</v>
      </c>
      <c r="F395" s="6838" t="s">
        <v>2409</v>
      </c>
      <c r="G395" s="6838" t="s">
        <v>24</v>
      </c>
      <c r="H395" s="6838" t="s">
        <v>24</v>
      </c>
      <c r="I395" s="6838" t="s">
        <v>806</v>
      </c>
    </row>
    <row customHeight="1" ht="11.25">
      <c r="A396" s="6838" t="s">
        <v>2169</v>
      </c>
      <c r="B396" s="6838" t="s">
        <v>14</v>
      </c>
      <c r="C396" s="6838" t="s">
        <v>2789</v>
      </c>
      <c r="D396" s="6838" t="s">
        <v>2790</v>
      </c>
      <c r="E396" s="6838" t="s">
        <v>2791</v>
      </c>
      <c r="F396" s="6838" t="s">
        <v>2353</v>
      </c>
      <c r="G396" s="6838" t="s">
        <v>2792</v>
      </c>
      <c r="H396" s="6838" t="s">
        <v>24</v>
      </c>
      <c r="I396" s="6838" t="s">
        <v>806</v>
      </c>
    </row>
    <row customHeight="1" ht="11.25">
      <c r="A397" s="6838" t="s">
        <v>2169</v>
      </c>
      <c r="B397" s="6838" t="s">
        <v>14</v>
      </c>
      <c r="C397" s="6838" t="s">
        <v>2793</v>
      </c>
      <c r="D397" s="6838" t="s">
        <v>2794</v>
      </c>
      <c r="E397" s="6838" t="s">
        <v>2795</v>
      </c>
      <c r="F397" s="6838" t="s">
        <v>2176</v>
      </c>
      <c r="G397" s="6838" t="s">
        <v>2796</v>
      </c>
      <c r="H397" s="6838" t="s">
        <v>24</v>
      </c>
      <c r="I397" s="6838" t="s">
        <v>806</v>
      </c>
    </row>
    <row customHeight="1" ht="11.25">
      <c r="A398" s="6838" t="s">
        <v>2169</v>
      </c>
      <c r="B398" s="6838" t="s">
        <v>14</v>
      </c>
      <c r="C398" s="6838" t="s">
        <v>2797</v>
      </c>
      <c r="D398" s="6838" t="s">
        <v>2798</v>
      </c>
      <c r="E398" s="6838" t="s">
        <v>2799</v>
      </c>
      <c r="F398" s="6838" t="s">
        <v>2304</v>
      </c>
      <c r="G398" s="6838" t="s">
        <v>24</v>
      </c>
      <c r="H398" s="6838" t="s">
        <v>24</v>
      </c>
      <c r="I398" s="6838" t="s">
        <v>806</v>
      </c>
    </row>
    <row customHeight="1" ht="11.25">
      <c r="A399" s="6838" t="s">
        <v>2169</v>
      </c>
      <c r="B399" s="6838" t="s">
        <v>14</v>
      </c>
      <c r="C399" s="6838" t="s">
        <v>2800</v>
      </c>
      <c r="D399" s="6838" t="s">
        <v>2801</v>
      </c>
      <c r="E399" s="6838" t="s">
        <v>2802</v>
      </c>
      <c r="F399" s="6838" t="s">
        <v>2603</v>
      </c>
      <c r="G399" s="6838" t="s">
        <v>2803</v>
      </c>
      <c r="H399" s="6838" t="s">
        <v>24</v>
      </c>
      <c r="I399" s="6838" t="s">
        <v>806</v>
      </c>
    </row>
    <row customHeight="1" ht="11.25">
      <c r="A400" s="6838" t="s">
        <v>2169</v>
      </c>
      <c r="B400" s="6838" t="s">
        <v>14</v>
      </c>
      <c r="C400" s="6838" t="s">
        <v>2804</v>
      </c>
      <c r="D400" s="6838" t="s">
        <v>2805</v>
      </c>
      <c r="E400" s="6838" t="s">
        <v>2806</v>
      </c>
      <c r="F400" s="6838" t="s">
        <v>2230</v>
      </c>
      <c r="G400" s="6838" t="s">
        <v>2807</v>
      </c>
      <c r="H400" s="6838" t="s">
        <v>24</v>
      </c>
      <c r="I400" s="6838" t="s">
        <v>806</v>
      </c>
    </row>
    <row customHeight="1" ht="11.25">
      <c r="A401" s="6838" t="s">
        <v>2169</v>
      </c>
      <c r="B401" s="6838" t="s">
        <v>14</v>
      </c>
      <c r="C401" s="6838" t="s">
        <v>2959</v>
      </c>
      <c r="D401" s="6838" t="s">
        <v>2960</v>
      </c>
      <c r="E401" s="6838" t="s">
        <v>2961</v>
      </c>
      <c r="F401" s="6838" t="s">
        <v>2172</v>
      </c>
      <c r="G401" s="6838" t="s">
        <v>24</v>
      </c>
      <c r="H401" s="6838" t="s">
        <v>24</v>
      </c>
      <c r="I401" s="6838" t="s">
        <v>806</v>
      </c>
    </row>
    <row customHeight="1" ht="11.25">
      <c r="A402" s="6838" t="s">
        <v>2169</v>
      </c>
      <c r="B402" s="6838" t="s">
        <v>14</v>
      </c>
      <c r="C402" s="6838" t="s">
        <v>2441</v>
      </c>
      <c r="D402" s="6838" t="s">
        <v>2442</v>
      </c>
      <c r="E402" s="6838" t="s">
        <v>2443</v>
      </c>
      <c r="F402" s="6838" t="s">
        <v>2409</v>
      </c>
      <c r="G402" s="6838" t="s">
        <v>24</v>
      </c>
      <c r="H402" s="6838" t="s">
        <v>24</v>
      </c>
      <c r="I402" s="6838" t="s">
        <v>806</v>
      </c>
    </row>
    <row customHeight="1" ht="11.25">
      <c r="A403" s="6838" t="s">
        <v>2169</v>
      </c>
      <c r="B403" s="6838" t="s">
        <v>14</v>
      </c>
      <c r="C403" s="6838" t="s">
        <v>2812</v>
      </c>
      <c r="D403" s="6838" t="s">
        <v>2813</v>
      </c>
      <c r="E403" s="6838" t="s">
        <v>2814</v>
      </c>
      <c r="F403" s="6838" t="s">
        <v>2353</v>
      </c>
      <c r="G403" s="6838" t="s">
        <v>24</v>
      </c>
      <c r="H403" s="6838" t="s">
        <v>24</v>
      </c>
      <c r="I403" s="6838" t="s">
        <v>806</v>
      </c>
    </row>
    <row customHeight="1" ht="11.25">
      <c r="A404" s="6838" t="s">
        <v>2169</v>
      </c>
      <c r="B404" s="6838" t="s">
        <v>14</v>
      </c>
      <c r="C404" s="6838" t="s">
        <v>2456</v>
      </c>
      <c r="D404" s="6838" t="s">
        <v>2457</v>
      </c>
      <c r="E404" s="6838" t="s">
        <v>2458</v>
      </c>
      <c r="F404" s="6838" t="s">
        <v>2209</v>
      </c>
      <c r="G404" s="6838" t="s">
        <v>24</v>
      </c>
      <c r="H404" s="6838" t="s">
        <v>24</v>
      </c>
      <c r="I404" s="6838" t="s">
        <v>806</v>
      </c>
    </row>
    <row customHeight="1" ht="11.25">
      <c r="A405" s="6838" t="s">
        <v>2169</v>
      </c>
      <c r="B405" s="6838" t="s">
        <v>14</v>
      </c>
      <c r="C405" s="6838" t="s">
        <v>2474</v>
      </c>
      <c r="D405" s="6838" t="s">
        <v>2475</v>
      </c>
      <c r="E405" s="6838" t="s">
        <v>2476</v>
      </c>
      <c r="F405" s="6838" t="s">
        <v>2374</v>
      </c>
      <c r="G405" s="6838" t="s">
        <v>2477</v>
      </c>
      <c r="H405" s="6838" t="s">
        <v>24</v>
      </c>
      <c r="I405" s="6838" t="s">
        <v>806</v>
      </c>
    </row>
    <row customHeight="1" ht="11.25">
      <c r="A406" s="6838" t="s">
        <v>2169</v>
      </c>
      <c r="B406" s="6838" t="s">
        <v>14</v>
      </c>
      <c r="C406" s="6838" t="s">
        <v>2820</v>
      </c>
      <c r="D406" s="6838" t="s">
        <v>2821</v>
      </c>
      <c r="E406" s="6838" t="s">
        <v>2822</v>
      </c>
      <c r="F406" s="6838" t="s">
        <v>2360</v>
      </c>
      <c r="G406" s="6838" t="s">
        <v>24</v>
      </c>
      <c r="H406" s="6838" t="s">
        <v>24</v>
      </c>
      <c r="I406" s="6838" t="s">
        <v>806</v>
      </c>
    </row>
    <row customHeight="1" ht="11.25">
      <c r="A407" s="6838" t="s">
        <v>2169</v>
      </c>
      <c r="B407" s="6838" t="s">
        <v>14</v>
      </c>
      <c r="C407" s="6838" t="s">
        <v>2823</v>
      </c>
      <c r="D407" s="6838" t="s">
        <v>2824</v>
      </c>
      <c r="E407" s="6838" t="s">
        <v>2825</v>
      </c>
      <c r="F407" s="6838" t="s">
        <v>2304</v>
      </c>
      <c r="G407" s="6838" t="s">
        <v>24</v>
      </c>
      <c r="H407" s="6838" t="s">
        <v>24</v>
      </c>
      <c r="I407" s="6838" t="s">
        <v>806</v>
      </c>
    </row>
    <row customHeight="1" ht="11.25">
      <c r="A408" s="6838" t="s">
        <v>2169</v>
      </c>
      <c r="B408" s="6838" t="s">
        <v>14</v>
      </c>
      <c r="C408" s="6838" t="s">
        <v>2826</v>
      </c>
      <c r="D408" s="6838" t="s">
        <v>2827</v>
      </c>
      <c r="E408" s="6838" t="s">
        <v>2828</v>
      </c>
      <c r="F408" s="6838" t="s">
        <v>2829</v>
      </c>
      <c r="G408" s="6838" t="s">
        <v>24</v>
      </c>
      <c r="H408" s="6838" t="s">
        <v>24</v>
      </c>
      <c r="I408" s="6838" t="s">
        <v>806</v>
      </c>
    </row>
    <row customHeight="1" ht="11.25">
      <c r="A409" s="6838" t="s">
        <v>2169</v>
      </c>
      <c r="B409" s="6838" t="s">
        <v>14</v>
      </c>
      <c r="C409" s="6838" t="s">
        <v>2830</v>
      </c>
      <c r="D409" s="6838" t="s">
        <v>2831</v>
      </c>
      <c r="E409" s="6838" t="s">
        <v>2832</v>
      </c>
      <c r="F409" s="6838" t="s">
        <v>2374</v>
      </c>
      <c r="G409" s="6838" t="s">
        <v>24</v>
      </c>
      <c r="H409" s="6838" t="s">
        <v>24</v>
      </c>
      <c r="I409" s="6838" t="s">
        <v>806</v>
      </c>
    </row>
    <row customHeight="1" ht="11.25">
      <c r="A410" s="6838" t="s">
        <v>2169</v>
      </c>
      <c r="B410" s="6838" t="s">
        <v>14</v>
      </c>
      <c r="C410" s="6838" t="s">
        <v>2833</v>
      </c>
      <c r="D410" s="6838" t="s">
        <v>2834</v>
      </c>
      <c r="E410" s="6838" t="s">
        <v>2835</v>
      </c>
      <c r="F410" s="6838" t="s">
        <v>2201</v>
      </c>
      <c r="G410" s="6838" t="s">
        <v>24</v>
      </c>
      <c r="H410" s="6838" t="s">
        <v>24</v>
      </c>
      <c r="I410" s="6838" t="s">
        <v>806</v>
      </c>
    </row>
    <row customHeight="1" ht="11.25">
      <c r="A411" s="6838" t="s">
        <v>2169</v>
      </c>
      <c r="B411" s="6838" t="s">
        <v>14</v>
      </c>
      <c r="C411" s="6838" t="s">
        <v>2494</v>
      </c>
      <c r="D411" s="6838" t="s">
        <v>2495</v>
      </c>
      <c r="E411" s="6838" t="s">
        <v>2496</v>
      </c>
      <c r="F411" s="6838" t="s">
        <v>2353</v>
      </c>
      <c r="G411" s="6838" t="s">
        <v>2231</v>
      </c>
      <c r="H411" s="6838" t="s">
        <v>24</v>
      </c>
      <c r="I411" s="6838" t="s">
        <v>806</v>
      </c>
    </row>
    <row customHeight="1" ht="11.25">
      <c r="A412" s="6838" t="s">
        <v>2169</v>
      </c>
      <c r="B412" s="6838" t="s">
        <v>14</v>
      </c>
      <c r="C412" s="6838" t="s">
        <v>2962</v>
      </c>
      <c r="D412" s="6838" t="s">
        <v>2963</v>
      </c>
      <c r="E412" s="6838" t="s">
        <v>2964</v>
      </c>
      <c r="F412" s="6838" t="s">
        <v>2500</v>
      </c>
      <c r="G412" s="6838" t="s">
        <v>2965</v>
      </c>
      <c r="H412" s="6838" t="s">
        <v>24</v>
      </c>
      <c r="I412" s="6838" t="s">
        <v>806</v>
      </c>
    </row>
    <row customHeight="1" ht="11.25">
      <c r="A413" s="6838" t="s">
        <v>2169</v>
      </c>
      <c r="B413" s="6838" t="s">
        <v>14</v>
      </c>
      <c r="C413" s="6838" t="s">
        <v>2836</v>
      </c>
      <c r="D413" s="6838" t="s">
        <v>2837</v>
      </c>
      <c r="E413" s="6838" t="s">
        <v>2838</v>
      </c>
      <c r="F413" s="6838" t="s">
        <v>2304</v>
      </c>
      <c r="G413" s="6838" t="s">
        <v>24</v>
      </c>
      <c r="H413" s="6838" t="s">
        <v>2779</v>
      </c>
      <c r="I413" s="6838" t="s">
        <v>806</v>
      </c>
    </row>
    <row customHeight="1" ht="11.25">
      <c r="A414" s="6838" t="s">
        <v>2169</v>
      </c>
      <c r="B414" s="6838" t="s">
        <v>14</v>
      </c>
      <c r="C414" s="6838" t="s">
        <v>2839</v>
      </c>
      <c r="D414" s="6838" t="s">
        <v>2840</v>
      </c>
      <c r="E414" s="6838" t="s">
        <v>2841</v>
      </c>
      <c r="F414" s="6838" t="s">
        <v>2353</v>
      </c>
      <c r="G414" s="6838" t="s">
        <v>24</v>
      </c>
      <c r="H414" s="6838" t="s">
        <v>24</v>
      </c>
      <c r="I414" s="6838" t="s">
        <v>806</v>
      </c>
    </row>
    <row customHeight="1" ht="11.25">
      <c r="A415" s="6838" t="s">
        <v>2169</v>
      </c>
      <c r="B415" s="6838" t="s">
        <v>14</v>
      </c>
      <c r="C415" s="6838" t="s">
        <v>2966</v>
      </c>
      <c r="D415" s="6838" t="s">
        <v>2967</v>
      </c>
      <c r="E415" s="6838" t="s">
        <v>2968</v>
      </c>
      <c r="F415" s="6838" t="s">
        <v>2172</v>
      </c>
      <c r="G415" s="6838" t="s">
        <v>2969</v>
      </c>
      <c r="H415" s="6838" t="s">
        <v>2970</v>
      </c>
      <c r="I415" s="6838" t="s">
        <v>806</v>
      </c>
    </row>
    <row customHeight="1" ht="11.25">
      <c r="A416" s="6838" t="s">
        <v>2169</v>
      </c>
      <c r="B416" s="6838" t="s">
        <v>14</v>
      </c>
      <c r="C416" s="6838" t="s">
        <v>2518</v>
      </c>
      <c r="D416" s="6838" t="s">
        <v>2519</v>
      </c>
      <c r="E416" s="6838" t="s">
        <v>2520</v>
      </c>
      <c r="F416" s="6838" t="s">
        <v>2521</v>
      </c>
      <c r="G416" s="6838" t="s">
        <v>24</v>
      </c>
      <c r="H416" s="6838" t="s">
        <v>24</v>
      </c>
      <c r="I416" s="6838" t="s">
        <v>806</v>
      </c>
    </row>
    <row customHeight="1" ht="11.25">
      <c r="A417" s="6838" t="s">
        <v>2169</v>
      </c>
      <c r="B417" s="6838" t="s">
        <v>14</v>
      </c>
      <c r="C417" s="6838" t="s">
        <v>2845</v>
      </c>
      <c r="D417" s="6838" t="s">
        <v>2846</v>
      </c>
      <c r="E417" s="6838" t="s">
        <v>2847</v>
      </c>
      <c r="F417" s="6838" t="s">
        <v>2201</v>
      </c>
      <c r="G417" s="6838" t="s">
        <v>24</v>
      </c>
      <c r="H417" s="6838" t="s">
        <v>24</v>
      </c>
      <c r="I417" s="6838" t="s">
        <v>806</v>
      </c>
    </row>
    <row customHeight="1" ht="11.25">
      <c r="A418" s="6838" t="s">
        <v>2169</v>
      </c>
      <c r="B418" s="6838" t="s">
        <v>14</v>
      </c>
      <c r="C418" s="6838" t="s">
        <v>2848</v>
      </c>
      <c r="D418" s="6838" t="s">
        <v>2849</v>
      </c>
      <c r="E418" s="6838" t="s">
        <v>2850</v>
      </c>
      <c r="F418" s="6838" t="s">
        <v>2230</v>
      </c>
      <c r="G418" s="6838" t="s">
        <v>24</v>
      </c>
      <c r="H418" s="6838" t="s">
        <v>2779</v>
      </c>
      <c r="I418" s="6838" t="s">
        <v>806</v>
      </c>
    </row>
    <row customHeight="1" ht="11.25">
      <c r="A419" s="6838" t="s">
        <v>2169</v>
      </c>
      <c r="B419" s="6838" t="s">
        <v>14</v>
      </c>
      <c r="C419" s="6838" t="s">
        <v>2851</v>
      </c>
      <c r="D419" s="6838" t="s">
        <v>2852</v>
      </c>
      <c r="E419" s="6838" t="s">
        <v>2853</v>
      </c>
      <c r="F419" s="6838" t="s">
        <v>2409</v>
      </c>
      <c r="G419" s="6838" t="s">
        <v>24</v>
      </c>
      <c r="H419" s="6838" t="s">
        <v>24</v>
      </c>
      <c r="I419" s="6838" t="s">
        <v>806</v>
      </c>
    </row>
    <row customHeight="1" ht="11.25">
      <c r="A420" s="6838" t="s">
        <v>2169</v>
      </c>
      <c r="B420" s="6838" t="s">
        <v>14</v>
      </c>
      <c r="C420" s="6838" t="s">
        <v>2857</v>
      </c>
      <c r="D420" s="6838" t="s">
        <v>2858</v>
      </c>
      <c r="E420" s="6838" t="s">
        <v>2859</v>
      </c>
      <c r="F420" s="6838" t="s">
        <v>2860</v>
      </c>
      <c r="G420" s="6838" t="s">
        <v>24</v>
      </c>
      <c r="H420" s="6838" t="s">
        <v>2779</v>
      </c>
      <c r="I420" s="6838" t="s">
        <v>806</v>
      </c>
    </row>
    <row customHeight="1" ht="11.25">
      <c r="A421" s="6838" t="s">
        <v>2169</v>
      </c>
      <c r="B421" s="6838" t="s">
        <v>14</v>
      </c>
      <c r="C421" s="6838" t="s">
        <v>2864</v>
      </c>
      <c r="D421" s="6838" t="s">
        <v>2865</v>
      </c>
      <c r="E421" s="6838" t="s">
        <v>2866</v>
      </c>
      <c r="F421" s="6838" t="s">
        <v>2275</v>
      </c>
      <c r="G421" s="6838" t="s">
        <v>24</v>
      </c>
      <c r="H421" s="6838" t="s">
        <v>24</v>
      </c>
      <c r="I421" s="6838" t="s">
        <v>806</v>
      </c>
    </row>
    <row customHeight="1" ht="11.25">
      <c r="A422" s="6838" t="s">
        <v>2169</v>
      </c>
      <c r="B422" s="6838" t="s">
        <v>14</v>
      </c>
      <c r="C422" s="6838" t="s">
        <v>2867</v>
      </c>
      <c r="D422" s="6838" t="s">
        <v>2868</v>
      </c>
      <c r="E422" s="6838" t="s">
        <v>2869</v>
      </c>
      <c r="F422" s="6838" t="s">
        <v>2172</v>
      </c>
      <c r="G422" s="6838" t="s">
        <v>24</v>
      </c>
      <c r="H422" s="6838" t="s">
        <v>24</v>
      </c>
      <c r="I422" s="6838" t="s">
        <v>806</v>
      </c>
    </row>
    <row customHeight="1" ht="11.25">
      <c r="A423" s="6838" t="s">
        <v>2169</v>
      </c>
      <c r="B423" s="6838" t="s">
        <v>14</v>
      </c>
      <c r="C423" s="6838" t="s">
        <v>2873</v>
      </c>
      <c r="D423" s="6838" t="s">
        <v>2874</v>
      </c>
      <c r="E423" s="6838" t="s">
        <v>2875</v>
      </c>
      <c r="F423" s="6838" t="s">
        <v>2221</v>
      </c>
      <c r="G423" s="6838" t="s">
        <v>2876</v>
      </c>
      <c r="H423" s="6838" t="s">
        <v>24</v>
      </c>
      <c r="I423" s="6838" t="s">
        <v>806</v>
      </c>
    </row>
    <row customHeight="1" ht="11.25">
      <c r="A424" s="6838" t="s">
        <v>2169</v>
      </c>
      <c r="B424" s="6838" t="s">
        <v>14</v>
      </c>
      <c r="C424" s="6838" t="s">
        <v>2877</v>
      </c>
      <c r="D424" s="6838" t="s">
        <v>2878</v>
      </c>
      <c r="E424" s="6838" t="s">
        <v>2171</v>
      </c>
      <c r="F424" s="6838" t="s">
        <v>2172</v>
      </c>
      <c r="G424" s="6838" t="s">
        <v>24</v>
      </c>
      <c r="H424" s="6838" t="s">
        <v>24</v>
      </c>
      <c r="I424" s="6838" t="s">
        <v>806</v>
      </c>
    </row>
    <row customHeight="1" ht="11.25">
      <c r="A425" s="6838" t="s">
        <v>2169</v>
      </c>
      <c r="B425" s="6838" t="s">
        <v>14</v>
      </c>
      <c r="C425" s="6838" t="s">
        <v>2879</v>
      </c>
      <c r="D425" s="6838" t="s">
        <v>2880</v>
      </c>
      <c r="E425" s="6838" t="s">
        <v>2881</v>
      </c>
      <c r="F425" s="6838" t="s">
        <v>2176</v>
      </c>
      <c r="G425" s="6838" t="s">
        <v>24</v>
      </c>
      <c r="H425" s="6838" t="s">
        <v>24</v>
      </c>
      <c r="I425" s="6838" t="s">
        <v>806</v>
      </c>
    </row>
    <row customHeight="1" ht="11.25">
      <c r="A426" s="6838" t="s">
        <v>2169</v>
      </c>
      <c r="B426" s="6838" t="s">
        <v>14</v>
      </c>
      <c r="C426" s="6838" t="s">
        <v>2882</v>
      </c>
      <c r="D426" s="6838" t="s">
        <v>2883</v>
      </c>
      <c r="E426" s="6838" t="s">
        <v>2884</v>
      </c>
      <c r="F426" s="6838" t="s">
        <v>2176</v>
      </c>
      <c r="G426" s="6838" t="s">
        <v>24</v>
      </c>
      <c r="H426" s="6838" t="s">
        <v>24</v>
      </c>
      <c r="I426" s="6838" t="s">
        <v>806</v>
      </c>
    </row>
    <row customHeight="1" ht="11.25">
      <c r="A427" s="6838" t="s">
        <v>2169</v>
      </c>
      <c r="B427" s="6838" t="s">
        <v>14</v>
      </c>
      <c r="C427" s="6838" t="s">
        <v>2525</v>
      </c>
      <c r="D427" s="6838" t="s">
        <v>2526</v>
      </c>
      <c r="E427" s="6838" t="s">
        <v>2527</v>
      </c>
      <c r="F427" s="6838" t="s">
        <v>2184</v>
      </c>
      <c r="G427" s="6838" t="s">
        <v>24</v>
      </c>
      <c r="H427" s="6838" t="s">
        <v>24</v>
      </c>
      <c r="I427" s="6838" t="s">
        <v>806</v>
      </c>
    </row>
    <row customHeight="1" ht="11.25">
      <c r="A428" s="6838" t="s">
        <v>2169</v>
      </c>
      <c r="B428" s="6838" t="s">
        <v>14</v>
      </c>
      <c r="C428" s="6838" t="s">
        <v>2536</v>
      </c>
      <c r="D428" s="6838" t="s">
        <v>2537</v>
      </c>
      <c r="E428" s="6838" t="s">
        <v>2538</v>
      </c>
      <c r="F428" s="6838" t="s">
        <v>2507</v>
      </c>
      <c r="G428" s="6838" t="s">
        <v>2539</v>
      </c>
      <c r="H428" s="6838" t="s">
        <v>24</v>
      </c>
      <c r="I428" s="6838" t="s">
        <v>806</v>
      </c>
    </row>
    <row customHeight="1" ht="11.25">
      <c r="A429" s="6838" t="s">
        <v>2169</v>
      </c>
      <c r="B429" s="6838" t="s">
        <v>14</v>
      </c>
      <c r="C429" s="6838" t="s">
        <v>2540</v>
      </c>
      <c r="D429" s="6838" t="s">
        <v>2541</v>
      </c>
      <c r="E429" s="6838" t="s">
        <v>2542</v>
      </c>
      <c r="F429" s="6838" t="s">
        <v>2221</v>
      </c>
      <c r="G429" s="6838" t="s">
        <v>2543</v>
      </c>
      <c r="H429" s="6838" t="s">
        <v>24</v>
      </c>
      <c r="I429" s="6838" t="s">
        <v>806</v>
      </c>
    </row>
    <row customHeight="1" ht="11.25">
      <c r="A430" s="6838" t="s">
        <v>2169</v>
      </c>
      <c r="B430" s="6838" t="s">
        <v>14</v>
      </c>
      <c r="C430" s="6838" t="s">
        <v>2891</v>
      </c>
      <c r="D430" s="6838" t="s">
        <v>2892</v>
      </c>
      <c r="E430" s="6838" t="s">
        <v>2893</v>
      </c>
      <c r="F430" s="6838" t="s">
        <v>2860</v>
      </c>
      <c r="G430" s="6838" t="s">
        <v>24</v>
      </c>
      <c r="H430" s="6838" t="s">
        <v>24</v>
      </c>
      <c r="I430" s="6838" t="s">
        <v>806</v>
      </c>
    </row>
    <row customHeight="1" ht="11.25">
      <c r="A431" s="6838" t="s">
        <v>2169</v>
      </c>
      <c r="B431" s="6838" t="s">
        <v>14</v>
      </c>
      <c r="C431" s="6838" t="s">
        <v>2894</v>
      </c>
      <c r="D431" s="6838" t="s">
        <v>2895</v>
      </c>
      <c r="E431" s="6838" t="s">
        <v>2896</v>
      </c>
      <c r="F431" s="6838" t="s">
        <v>2304</v>
      </c>
      <c r="G431" s="6838" t="s">
        <v>24</v>
      </c>
      <c r="H431" s="6838" t="s">
        <v>24</v>
      </c>
      <c r="I431" s="6838" t="s">
        <v>806</v>
      </c>
    </row>
    <row customHeight="1" ht="11.25">
      <c r="A432" s="6838" t="s">
        <v>2169</v>
      </c>
      <c r="B432" s="6838" t="s">
        <v>14</v>
      </c>
      <c r="C432" s="6838" t="s">
        <v>2554</v>
      </c>
      <c r="D432" s="6838" t="s">
        <v>2555</v>
      </c>
      <c r="E432" s="6838" t="s">
        <v>2556</v>
      </c>
      <c r="F432" s="6838" t="s">
        <v>2374</v>
      </c>
      <c r="G432" s="6838" t="s">
        <v>24</v>
      </c>
      <c r="H432" s="6838" t="s">
        <v>24</v>
      </c>
      <c r="I432" s="6838" t="s">
        <v>806</v>
      </c>
    </row>
    <row customHeight="1" ht="11.25">
      <c r="A433" s="6838" t="s">
        <v>2169</v>
      </c>
      <c r="B433" s="6838" t="s">
        <v>14</v>
      </c>
      <c r="C433" s="6838" t="s">
        <v>2557</v>
      </c>
      <c r="D433" s="6838" t="s">
        <v>2558</v>
      </c>
      <c r="E433" s="6838" t="s">
        <v>2559</v>
      </c>
      <c r="F433" s="6838" t="s">
        <v>2560</v>
      </c>
      <c r="G433" s="6838" t="s">
        <v>2561</v>
      </c>
      <c r="H433" s="6838" t="s">
        <v>24</v>
      </c>
      <c r="I433" s="6838" t="s">
        <v>806</v>
      </c>
    </row>
    <row customHeight="1" ht="11.25">
      <c r="A434" s="6838" t="s">
        <v>2169</v>
      </c>
      <c r="B434" s="6838" t="s">
        <v>14</v>
      </c>
      <c r="C434" s="6838" t="s">
        <v>2562</v>
      </c>
      <c r="D434" s="6838" t="s">
        <v>2563</v>
      </c>
      <c r="E434" s="6838" t="s">
        <v>2564</v>
      </c>
      <c r="F434" s="6838" t="s">
        <v>2374</v>
      </c>
      <c r="G434" s="6838" t="s">
        <v>24</v>
      </c>
      <c r="H434" s="6838" t="s">
        <v>24</v>
      </c>
      <c r="I434" s="6838" t="s">
        <v>806</v>
      </c>
    </row>
    <row customHeight="1" ht="11.25">
      <c r="A435" s="6838" t="s">
        <v>2169</v>
      </c>
      <c r="B435" s="6838" t="s">
        <v>14</v>
      </c>
      <c r="C435" s="6838" t="s">
        <v>2568</v>
      </c>
      <c r="D435" s="6838" t="s">
        <v>2569</v>
      </c>
      <c r="E435" s="6838" t="s">
        <v>2570</v>
      </c>
      <c r="F435" s="6838" t="s">
        <v>2304</v>
      </c>
      <c r="G435" s="6838" t="s">
        <v>24</v>
      </c>
      <c r="H435" s="6838" t="s">
        <v>24</v>
      </c>
      <c r="I435" s="6838" t="s">
        <v>806</v>
      </c>
    </row>
    <row customHeight="1" ht="11.25">
      <c r="A436" s="6838" t="s">
        <v>2169</v>
      </c>
      <c r="B436" s="6838" t="s">
        <v>14</v>
      </c>
      <c r="C436" s="6838" t="s">
        <v>2897</v>
      </c>
      <c r="D436" s="6838" t="s">
        <v>2898</v>
      </c>
      <c r="E436" s="6838" t="s">
        <v>2899</v>
      </c>
      <c r="F436" s="6838" t="s">
        <v>2700</v>
      </c>
      <c r="G436" s="6838" t="s">
        <v>24</v>
      </c>
      <c r="H436" s="6838" t="s">
        <v>24</v>
      </c>
      <c r="I436" s="6838" t="s">
        <v>806</v>
      </c>
    </row>
    <row customHeight="1" ht="11.25">
      <c r="A437" s="6838" t="s">
        <v>2169</v>
      </c>
      <c r="B437" s="6838" t="s">
        <v>14</v>
      </c>
      <c r="C437" s="6838" t="s">
        <v>2900</v>
      </c>
      <c r="D437" s="6838" t="s">
        <v>2901</v>
      </c>
      <c r="E437" s="6838" t="s">
        <v>2902</v>
      </c>
      <c r="F437" s="6838" t="s">
        <v>2700</v>
      </c>
      <c r="G437" s="6838" t="s">
        <v>24</v>
      </c>
      <c r="H437" s="6838" t="s">
        <v>24</v>
      </c>
      <c r="I437" s="6838" t="s">
        <v>806</v>
      </c>
    </row>
    <row customHeight="1" ht="11.25">
      <c r="A438" s="6838" t="s">
        <v>2169</v>
      </c>
      <c r="B438" s="6838" t="s">
        <v>14</v>
      </c>
      <c r="C438" s="6838" t="s">
        <v>2903</v>
      </c>
      <c r="D438" s="6838" t="s">
        <v>2904</v>
      </c>
      <c r="E438" s="6838" t="s">
        <v>2905</v>
      </c>
      <c r="F438" s="6838" t="s">
        <v>2201</v>
      </c>
      <c r="G438" s="6838" t="s">
        <v>24</v>
      </c>
      <c r="H438" s="6838" t="s">
        <v>24</v>
      </c>
      <c r="I438" s="6838" t="s">
        <v>806</v>
      </c>
    </row>
    <row customHeight="1" ht="11.25">
      <c r="A439" s="6838" t="s">
        <v>2169</v>
      </c>
      <c r="B439" s="6838" t="s">
        <v>14</v>
      </c>
      <c r="C439" s="6838" t="s">
        <v>2571</v>
      </c>
      <c r="D439" s="6838" t="s">
        <v>2572</v>
      </c>
      <c r="E439" s="6838" t="s">
        <v>2573</v>
      </c>
      <c r="F439" s="6838" t="s">
        <v>2180</v>
      </c>
      <c r="G439" s="6838" t="s">
        <v>24</v>
      </c>
      <c r="H439" s="6838" t="s">
        <v>24</v>
      </c>
      <c r="I439" s="6838" t="s">
        <v>806</v>
      </c>
    </row>
    <row customHeight="1" ht="11.25">
      <c r="A440" s="6838" t="s">
        <v>2169</v>
      </c>
      <c r="B440" s="6838" t="s">
        <v>14</v>
      </c>
      <c r="C440" s="6838" t="s">
        <v>2574</v>
      </c>
      <c r="D440" s="6838" t="s">
        <v>2575</v>
      </c>
      <c r="E440" s="6838" t="s">
        <v>2576</v>
      </c>
      <c r="F440" s="6838" t="s">
        <v>2577</v>
      </c>
      <c r="G440" s="6838" t="s">
        <v>24</v>
      </c>
      <c r="H440" s="6838" t="s">
        <v>24</v>
      </c>
      <c r="I440" s="6838" t="s">
        <v>806</v>
      </c>
    </row>
    <row customHeight="1" ht="11.25">
      <c r="A441" s="6838" t="s">
        <v>2169</v>
      </c>
      <c r="B441" s="6838" t="s">
        <v>14</v>
      </c>
      <c r="C441" s="6838" t="s">
        <v>2915</v>
      </c>
      <c r="D441" s="6838" t="s">
        <v>2916</v>
      </c>
      <c r="E441" s="6838" t="s">
        <v>2917</v>
      </c>
      <c r="F441" s="6838" t="s">
        <v>2751</v>
      </c>
      <c r="G441" s="6838" t="s">
        <v>2918</v>
      </c>
      <c r="H441" s="6838" t="s">
        <v>24</v>
      </c>
      <c r="I441" s="6838" t="s">
        <v>806</v>
      </c>
    </row>
    <row customHeight="1" ht="11.25">
      <c r="A442" s="6838" t="s">
        <v>2169</v>
      </c>
      <c r="B442" s="6838" t="s">
        <v>14</v>
      </c>
      <c r="C442" s="6838" t="s">
        <v>2919</v>
      </c>
      <c r="D442" s="6838" t="s">
        <v>2920</v>
      </c>
      <c r="E442" s="6838" t="s">
        <v>2921</v>
      </c>
      <c r="F442" s="6838" t="s">
        <v>2275</v>
      </c>
      <c r="G442" s="6838" t="s">
        <v>24</v>
      </c>
      <c r="H442" s="6838" t="s">
        <v>24</v>
      </c>
      <c r="I442" s="6838" t="s">
        <v>806</v>
      </c>
    </row>
    <row customHeight="1" ht="11.25">
      <c r="A443" s="6838" t="s">
        <v>2169</v>
      </c>
      <c r="B443" s="6838" t="s">
        <v>14</v>
      </c>
      <c r="C443" s="6838" t="s">
        <v>2922</v>
      </c>
      <c r="D443" s="6838" t="s">
        <v>2923</v>
      </c>
      <c r="E443" s="6838" t="s">
        <v>2924</v>
      </c>
      <c r="F443" s="6838" t="s">
        <v>2296</v>
      </c>
      <c r="G443" s="6838" t="s">
        <v>24</v>
      </c>
      <c r="H443" s="6838" t="s">
        <v>24</v>
      </c>
      <c r="I443" s="6838" t="s">
        <v>806</v>
      </c>
    </row>
    <row customHeight="1" ht="11.25">
      <c r="A444" s="6838" t="s">
        <v>2169</v>
      </c>
      <c r="B444" s="6838" t="s">
        <v>14</v>
      </c>
      <c r="C444" s="6838" t="s">
        <v>2931</v>
      </c>
      <c r="D444" s="6838" t="s">
        <v>2932</v>
      </c>
      <c r="E444" s="6838" t="s">
        <v>2933</v>
      </c>
      <c r="F444" s="6838" t="s">
        <v>2700</v>
      </c>
      <c r="G444" s="6838" t="s">
        <v>2934</v>
      </c>
      <c r="H444" s="6838" t="s">
        <v>24</v>
      </c>
      <c r="I444" s="6838" t="s">
        <v>806</v>
      </c>
    </row>
    <row customHeight="1" ht="11.25">
      <c r="A445" s="6838" t="s">
        <v>2169</v>
      </c>
      <c r="B445" s="6838" t="s">
        <v>14</v>
      </c>
      <c r="C445" s="6838" t="s">
        <v>2935</v>
      </c>
      <c r="D445" s="6838" t="s">
        <v>2936</v>
      </c>
      <c r="E445" s="6838" t="s">
        <v>2937</v>
      </c>
      <c r="F445" s="6838" t="s">
        <v>2230</v>
      </c>
      <c r="G445" s="6838" t="s">
        <v>24</v>
      </c>
      <c r="H445" s="6838" t="s">
        <v>24</v>
      </c>
      <c r="I445" s="6838" t="s">
        <v>806</v>
      </c>
    </row>
    <row customHeight="1" ht="11.25">
      <c r="A446" s="6838" t="s">
        <v>2169</v>
      </c>
      <c r="B446" s="6838" t="s">
        <v>14</v>
      </c>
      <c r="C446" s="6838" t="s">
        <v>2604</v>
      </c>
      <c r="D446" s="6838" t="s">
        <v>2605</v>
      </c>
      <c r="E446" s="6838" t="s">
        <v>2606</v>
      </c>
      <c r="F446" s="6838" t="s">
        <v>2201</v>
      </c>
      <c r="G446" s="6838" t="s">
        <v>24</v>
      </c>
      <c r="H446" s="6838" t="s">
        <v>24</v>
      </c>
      <c r="I446" s="6838" t="s">
        <v>806</v>
      </c>
    </row>
    <row customHeight="1" ht="11.25">
      <c r="A447" s="6838" t="s">
        <v>2169</v>
      </c>
      <c r="B447" s="6838" t="s">
        <v>14</v>
      </c>
      <c r="C447" s="6838" t="s">
        <v>24</v>
      </c>
      <c r="D447" s="6838" t="s">
        <v>2170</v>
      </c>
      <c r="E447" s="6838" t="s">
        <v>2171</v>
      </c>
      <c r="F447" s="6838" t="s">
        <v>2172</v>
      </c>
      <c r="G447" s="6838" t="s">
        <v>24</v>
      </c>
      <c r="H447" s="6838" t="s">
        <v>24</v>
      </c>
      <c r="I447" s="6838" t="s">
        <v>1610</v>
      </c>
    </row>
    <row customHeight="1" ht="11.25">
      <c r="A448" s="6838" t="s">
        <v>2169</v>
      </c>
      <c r="B448" s="6838" t="s">
        <v>14</v>
      </c>
      <c r="C448" s="6838" t="s">
        <v>2971</v>
      </c>
      <c r="D448" s="6838" t="s">
        <v>2972</v>
      </c>
      <c r="E448" s="6838" t="s">
        <v>2973</v>
      </c>
      <c r="F448" s="6838" t="s">
        <v>561</v>
      </c>
      <c r="G448" s="6838" t="s">
        <v>2974</v>
      </c>
      <c r="H448" s="6838" t="s">
        <v>24</v>
      </c>
      <c r="I448" s="6838" t="s">
        <v>1610</v>
      </c>
    </row>
    <row customHeight="1" ht="11.25">
      <c r="A449" s="6838" t="s">
        <v>2169</v>
      </c>
      <c r="B449" s="6838" t="s">
        <v>14</v>
      </c>
      <c r="C449" s="6838" t="s">
        <v>2311</v>
      </c>
      <c r="D449" s="6838" t="s">
        <v>2312</v>
      </c>
      <c r="E449" s="6838" t="s">
        <v>2313</v>
      </c>
      <c r="F449" s="6838" t="s">
        <v>2314</v>
      </c>
      <c r="G449" s="6838" t="s">
        <v>24</v>
      </c>
      <c r="H449" s="6838" t="s">
        <v>24</v>
      </c>
      <c r="I449" s="6838" t="s">
        <v>1610</v>
      </c>
    </row>
    <row customHeight="1" ht="11.25">
      <c r="A450" s="6838" t="s">
        <v>2169</v>
      </c>
      <c r="B450" s="6838" t="s">
        <v>14</v>
      </c>
      <c r="C450" s="6838" t="s">
        <v>2674</v>
      </c>
      <c r="D450" s="6838" t="s">
        <v>2675</v>
      </c>
      <c r="E450" s="6838" t="s">
        <v>2676</v>
      </c>
      <c r="F450" s="6838" t="s">
        <v>2409</v>
      </c>
      <c r="G450" s="6838" t="s">
        <v>24</v>
      </c>
      <c r="H450" s="6838" t="s">
        <v>24</v>
      </c>
      <c r="I450" s="6838" t="s">
        <v>1610</v>
      </c>
    </row>
    <row customHeight="1" ht="11.25">
      <c r="A451" s="6838" t="s">
        <v>2169</v>
      </c>
      <c r="B451" s="6838" t="s">
        <v>14</v>
      </c>
      <c r="C451" s="6838" t="s">
        <v>2975</v>
      </c>
      <c r="D451" s="6838" t="s">
        <v>2976</v>
      </c>
      <c r="E451" s="6838" t="s">
        <v>2977</v>
      </c>
      <c r="F451" s="6838" t="s">
        <v>2422</v>
      </c>
      <c r="G451" s="6838" t="s">
        <v>2978</v>
      </c>
      <c r="H451" s="6838" t="s">
        <v>24</v>
      </c>
      <c r="I451" s="6838" t="s">
        <v>1610</v>
      </c>
    </row>
    <row customHeight="1" ht="11.25">
      <c r="A452" s="6838" t="s">
        <v>2169</v>
      </c>
      <c r="B452" s="6838" t="s">
        <v>14</v>
      </c>
      <c r="C452" s="6838" t="s">
        <v>2326</v>
      </c>
      <c r="D452" s="6838" t="s">
        <v>2327</v>
      </c>
      <c r="E452" s="6838" t="s">
        <v>2328</v>
      </c>
      <c r="F452" s="6838" t="s">
        <v>2201</v>
      </c>
      <c r="G452" s="6838" t="s">
        <v>24</v>
      </c>
      <c r="H452" s="6838" t="s">
        <v>24</v>
      </c>
      <c r="I452" s="6838" t="s">
        <v>1610</v>
      </c>
    </row>
    <row customHeight="1" ht="11.25">
      <c r="A453" s="6838" t="s">
        <v>2169</v>
      </c>
      <c r="B453" s="6838" t="s">
        <v>14</v>
      </c>
      <c r="C453" s="6838" t="s">
        <v>2979</v>
      </c>
      <c r="D453" s="6838" t="s">
        <v>2980</v>
      </c>
      <c r="E453" s="6838" t="s">
        <v>2981</v>
      </c>
      <c r="F453" s="6838" t="s">
        <v>2296</v>
      </c>
      <c r="G453" s="6838" t="s">
        <v>24</v>
      </c>
      <c r="H453" s="6838" t="s">
        <v>24</v>
      </c>
      <c r="I453" s="6838" t="s">
        <v>1610</v>
      </c>
    </row>
    <row customHeight="1" ht="11.25">
      <c r="A454" s="6838" t="s">
        <v>2169</v>
      </c>
      <c r="B454" s="6838" t="s">
        <v>14</v>
      </c>
      <c r="C454" s="6838" t="s">
        <v>2333</v>
      </c>
      <c r="D454" s="6838" t="s">
        <v>2334</v>
      </c>
      <c r="E454" s="6838" t="s">
        <v>2335</v>
      </c>
      <c r="F454" s="6838" t="s">
        <v>2336</v>
      </c>
      <c r="G454" s="6838" t="s">
        <v>24</v>
      </c>
      <c r="H454" s="6838" t="s">
        <v>24</v>
      </c>
      <c r="I454" s="6838" t="s">
        <v>1610</v>
      </c>
    </row>
    <row customHeight="1" ht="11.25">
      <c r="A455" s="6838" t="s">
        <v>2169</v>
      </c>
      <c r="B455" s="6838" t="s">
        <v>14</v>
      </c>
      <c r="C455" s="6838" t="s">
        <v>2337</v>
      </c>
      <c r="D455" s="6838" t="s">
        <v>2338</v>
      </c>
      <c r="E455" s="6838" t="s">
        <v>2339</v>
      </c>
      <c r="F455" s="6838" t="s">
        <v>2336</v>
      </c>
      <c r="G455" s="6838" t="s">
        <v>24</v>
      </c>
      <c r="H455" s="6838" t="s">
        <v>24</v>
      </c>
      <c r="I455" s="6838" t="s">
        <v>1610</v>
      </c>
    </row>
    <row customHeight="1" ht="11.25">
      <c r="A456" s="6838" t="s">
        <v>2169</v>
      </c>
      <c r="B456" s="6838" t="s">
        <v>14</v>
      </c>
      <c r="C456" s="6838" t="s">
        <v>2982</v>
      </c>
      <c r="D456" s="6838" t="s">
        <v>2983</v>
      </c>
      <c r="E456" s="6838" t="s">
        <v>2984</v>
      </c>
      <c r="F456" s="6838" t="s">
        <v>2343</v>
      </c>
      <c r="G456" s="6838" t="s">
        <v>2985</v>
      </c>
      <c r="H456" s="6838" t="s">
        <v>24</v>
      </c>
      <c r="I456" s="6838" t="s">
        <v>1610</v>
      </c>
    </row>
    <row customHeight="1" ht="11.25">
      <c r="A457" s="6838" t="s">
        <v>2169</v>
      </c>
      <c r="B457" s="6838" t="s">
        <v>14</v>
      </c>
      <c r="C457" s="6838" t="s">
        <v>2986</v>
      </c>
      <c r="D457" s="6838" t="s">
        <v>2987</v>
      </c>
      <c r="E457" s="6838" t="s">
        <v>2988</v>
      </c>
      <c r="F457" s="6838" t="s">
        <v>2325</v>
      </c>
      <c r="G457" s="6838" t="s">
        <v>24</v>
      </c>
      <c r="H457" s="6838" t="s">
        <v>24</v>
      </c>
      <c r="I457" s="6838" t="s">
        <v>1610</v>
      </c>
    </row>
    <row customHeight="1" ht="11.25">
      <c r="A458" s="6838" t="s">
        <v>2169</v>
      </c>
      <c r="B458" s="6838" t="s">
        <v>14</v>
      </c>
      <c r="C458" s="6838" t="s">
        <v>2989</v>
      </c>
      <c r="D458" s="6838" t="s">
        <v>2990</v>
      </c>
      <c r="E458" s="6838" t="s">
        <v>2991</v>
      </c>
      <c r="F458" s="6838" t="s">
        <v>2209</v>
      </c>
      <c r="G458" s="6838" t="s">
        <v>24</v>
      </c>
      <c r="H458" s="6838" t="s">
        <v>24</v>
      </c>
      <c r="I458" s="6838" t="s">
        <v>1610</v>
      </c>
    </row>
    <row customHeight="1" ht="11.25">
      <c r="A459" s="6838" t="s">
        <v>2169</v>
      </c>
      <c r="B459" s="6838" t="s">
        <v>14</v>
      </c>
      <c r="C459" s="6838" t="s">
        <v>2992</v>
      </c>
      <c r="D459" s="6838" t="s">
        <v>2993</v>
      </c>
      <c r="E459" s="6838" t="s">
        <v>2994</v>
      </c>
      <c r="F459" s="6838" t="s">
        <v>2172</v>
      </c>
      <c r="G459" s="6838" t="s">
        <v>2995</v>
      </c>
      <c r="H459" s="6838" t="s">
        <v>24</v>
      </c>
      <c r="I459" s="6838" t="s">
        <v>1610</v>
      </c>
    </row>
    <row customHeight="1" ht="11.25">
      <c r="A460" s="6838" t="s">
        <v>2169</v>
      </c>
      <c r="B460" s="6838" t="s">
        <v>14</v>
      </c>
      <c r="C460" s="6838" t="s">
        <v>2996</v>
      </c>
      <c r="D460" s="6838" t="s">
        <v>2997</v>
      </c>
      <c r="E460" s="6838" t="s">
        <v>2998</v>
      </c>
      <c r="F460" s="6838" t="s">
        <v>2367</v>
      </c>
      <c r="G460" s="6838" t="s">
        <v>2999</v>
      </c>
      <c r="H460" s="6838" t="s">
        <v>24</v>
      </c>
      <c r="I460" s="6838" t="s">
        <v>1610</v>
      </c>
    </row>
    <row customHeight="1" ht="11.25">
      <c r="A461" s="6838" t="s">
        <v>2169</v>
      </c>
      <c r="B461" s="6838" t="s">
        <v>14</v>
      </c>
      <c r="C461" s="6838" t="s">
        <v>3000</v>
      </c>
      <c r="D461" s="6838" t="s">
        <v>3001</v>
      </c>
      <c r="E461" s="6838" t="s">
        <v>3002</v>
      </c>
      <c r="F461" s="6838" t="s">
        <v>2422</v>
      </c>
      <c r="G461" s="6838" t="s">
        <v>3003</v>
      </c>
      <c r="H461" s="6838" t="s">
        <v>24</v>
      </c>
      <c r="I461" s="6838" t="s">
        <v>1610</v>
      </c>
    </row>
    <row customHeight="1" ht="11.25">
      <c r="A462" s="6838" t="s">
        <v>2169</v>
      </c>
      <c r="B462" s="6838" t="s">
        <v>14</v>
      </c>
      <c r="C462" s="6838" t="s">
        <v>3004</v>
      </c>
      <c r="D462" s="6838" t="s">
        <v>3005</v>
      </c>
      <c r="E462" s="6838" t="s">
        <v>3006</v>
      </c>
      <c r="F462" s="6838" t="s">
        <v>52</v>
      </c>
      <c r="G462" s="6838" t="s">
        <v>3007</v>
      </c>
      <c r="H462" s="6838" t="s">
        <v>24</v>
      </c>
      <c r="I462" s="6838" t="s">
        <v>1610</v>
      </c>
    </row>
    <row customHeight="1" ht="11.25">
      <c r="A463" s="6838" t="s">
        <v>2169</v>
      </c>
      <c r="B463" s="6838" t="s">
        <v>14</v>
      </c>
      <c r="C463" s="6838" t="s">
        <v>3008</v>
      </c>
      <c r="D463" s="6838" t="s">
        <v>3009</v>
      </c>
      <c r="E463" s="6838" t="s">
        <v>3010</v>
      </c>
      <c r="F463" s="6838" t="s">
        <v>2521</v>
      </c>
      <c r="G463" s="6838" t="s">
        <v>3011</v>
      </c>
      <c r="H463" s="6838" t="s">
        <v>24</v>
      </c>
      <c r="I463" s="6838" t="s">
        <v>1610</v>
      </c>
    </row>
    <row customHeight="1" ht="11.25">
      <c r="A464" s="6838" t="s">
        <v>2169</v>
      </c>
      <c r="B464" s="6838" t="s">
        <v>14</v>
      </c>
      <c r="C464" s="6838" t="s">
        <v>3012</v>
      </c>
      <c r="D464" s="6838" t="s">
        <v>3013</v>
      </c>
      <c r="E464" s="6838" t="s">
        <v>3014</v>
      </c>
      <c r="F464" s="6838" t="s">
        <v>2689</v>
      </c>
      <c r="G464" s="6838" t="s">
        <v>3015</v>
      </c>
      <c r="H464" s="6838" t="s">
        <v>24</v>
      </c>
      <c r="I464" s="6838" t="s">
        <v>1610</v>
      </c>
    </row>
    <row customHeight="1" ht="11.25">
      <c r="A465" s="6838" t="s">
        <v>2169</v>
      </c>
      <c r="B465" s="6838" t="s">
        <v>14</v>
      </c>
      <c r="C465" s="6838" t="s">
        <v>2786</v>
      </c>
      <c r="D465" s="6838" t="s">
        <v>2787</v>
      </c>
      <c r="E465" s="6838" t="s">
        <v>2788</v>
      </c>
      <c r="F465" s="6838" t="s">
        <v>2409</v>
      </c>
      <c r="G465" s="6838" t="s">
        <v>24</v>
      </c>
      <c r="H465" s="6838" t="s">
        <v>24</v>
      </c>
      <c r="I465" s="6838" t="s">
        <v>1610</v>
      </c>
    </row>
    <row customHeight="1" ht="11.25">
      <c r="A466" s="6838" t="s">
        <v>2169</v>
      </c>
      <c r="B466" s="6838" t="s">
        <v>14</v>
      </c>
      <c r="C466" s="6838" t="s">
        <v>3016</v>
      </c>
      <c r="D466" s="6838" t="s">
        <v>3017</v>
      </c>
      <c r="E466" s="6838" t="s">
        <v>3018</v>
      </c>
      <c r="F466" s="6838" t="s">
        <v>2603</v>
      </c>
      <c r="G466" s="6838" t="s">
        <v>3019</v>
      </c>
      <c r="H466" s="6838" t="s">
        <v>24</v>
      </c>
      <c r="I466" s="6838" t="s">
        <v>1610</v>
      </c>
    </row>
    <row customHeight="1" ht="11.25">
      <c r="A467" s="6838" t="s">
        <v>2169</v>
      </c>
      <c r="B467" s="6838" t="s">
        <v>14</v>
      </c>
      <c r="C467" s="6838" t="s">
        <v>3020</v>
      </c>
      <c r="D467" s="6838" t="s">
        <v>3021</v>
      </c>
      <c r="E467" s="6838" t="s">
        <v>3022</v>
      </c>
      <c r="F467" s="6838" t="s">
        <v>2230</v>
      </c>
      <c r="G467" s="6838" t="s">
        <v>24</v>
      </c>
      <c r="H467" s="6838" t="s">
        <v>24</v>
      </c>
      <c r="I467" s="6838" t="s">
        <v>1610</v>
      </c>
    </row>
    <row customHeight="1" ht="11.25">
      <c r="A468" s="6838" t="s">
        <v>2169</v>
      </c>
      <c r="B468" s="6838" t="s">
        <v>14</v>
      </c>
      <c r="C468" s="6838" t="s">
        <v>3023</v>
      </c>
      <c r="D468" s="6838" t="s">
        <v>3024</v>
      </c>
      <c r="E468" s="6838" t="s">
        <v>3025</v>
      </c>
      <c r="F468" s="6838" t="s">
        <v>2176</v>
      </c>
      <c r="G468" s="6838" t="s">
        <v>3026</v>
      </c>
      <c r="H468" s="6838" t="s">
        <v>24</v>
      </c>
      <c r="I468" s="6838" t="s">
        <v>1610</v>
      </c>
    </row>
    <row customHeight="1" ht="11.25">
      <c r="A469" s="6838" t="s">
        <v>2169</v>
      </c>
      <c r="B469" s="6838" t="s">
        <v>14</v>
      </c>
      <c r="C469" s="6838" t="s">
        <v>3027</v>
      </c>
      <c r="D469" s="6838" t="s">
        <v>3028</v>
      </c>
      <c r="E469" s="6838" t="s">
        <v>3029</v>
      </c>
      <c r="F469" s="6838" t="s">
        <v>2500</v>
      </c>
      <c r="G469" s="6838" t="s">
        <v>24</v>
      </c>
      <c r="H469" s="6838" t="s">
        <v>24</v>
      </c>
      <c r="I469" s="6838" t="s">
        <v>1610</v>
      </c>
    </row>
    <row customHeight="1" ht="11.25">
      <c r="A470" s="6838" t="s">
        <v>2169</v>
      </c>
      <c r="B470" s="6838" t="s">
        <v>14</v>
      </c>
      <c r="C470" s="6838" t="s">
        <v>3030</v>
      </c>
      <c r="D470" s="6838" t="s">
        <v>3031</v>
      </c>
      <c r="E470" s="6838" t="s">
        <v>3032</v>
      </c>
      <c r="F470" s="6838" t="s">
        <v>2325</v>
      </c>
      <c r="G470" s="6838" t="s">
        <v>3033</v>
      </c>
      <c r="H470" s="6838" t="s">
        <v>24</v>
      </c>
      <c r="I470" s="6838" t="s">
        <v>1610</v>
      </c>
    </row>
    <row customHeight="1" ht="11.25">
      <c r="A471" s="6838" t="s">
        <v>2169</v>
      </c>
      <c r="B471" s="6838" t="s">
        <v>14</v>
      </c>
      <c r="C471" s="6838" t="s">
        <v>3034</v>
      </c>
      <c r="D471" s="6838" t="s">
        <v>3035</v>
      </c>
      <c r="E471" s="6838" t="s">
        <v>3036</v>
      </c>
      <c r="F471" s="6838" t="s">
        <v>2439</v>
      </c>
      <c r="G471" s="6838" t="s">
        <v>24</v>
      </c>
      <c r="H471" s="6838" t="s">
        <v>24</v>
      </c>
      <c r="I471" s="6838" t="s">
        <v>1610</v>
      </c>
    </row>
    <row customHeight="1" ht="11.25">
      <c r="A472" s="6838" t="s">
        <v>2169</v>
      </c>
      <c r="B472" s="6838" t="s">
        <v>14</v>
      </c>
      <c r="C472" s="6838" t="s">
        <v>3037</v>
      </c>
      <c r="D472" s="6838" t="s">
        <v>3038</v>
      </c>
      <c r="E472" s="6838" t="s">
        <v>3039</v>
      </c>
      <c r="F472" s="6838" t="s">
        <v>2176</v>
      </c>
      <c r="G472" s="6838" t="s">
        <v>3040</v>
      </c>
      <c r="H472" s="6838" t="s">
        <v>24</v>
      </c>
      <c r="I472" s="6838" t="s">
        <v>1610</v>
      </c>
    </row>
    <row customHeight="1" ht="11.25">
      <c r="A473" s="6838" t="s">
        <v>2169</v>
      </c>
      <c r="B473" s="6838" t="s">
        <v>14</v>
      </c>
      <c r="C473" s="6838" t="s">
        <v>3041</v>
      </c>
      <c r="D473" s="6838" t="s">
        <v>3042</v>
      </c>
      <c r="E473" s="6838" t="s">
        <v>3043</v>
      </c>
      <c r="F473" s="6838" t="s">
        <v>2172</v>
      </c>
      <c r="G473" s="6838" t="s">
        <v>3044</v>
      </c>
      <c r="H473" s="6838" t="s">
        <v>24</v>
      </c>
      <c r="I473" s="6838" t="s">
        <v>1610</v>
      </c>
    </row>
    <row customHeight="1" ht="11.25">
      <c r="A474" s="6838" t="s">
        <v>2169</v>
      </c>
      <c r="B474" s="6838" t="s">
        <v>14</v>
      </c>
      <c r="C474" s="6838" t="s">
        <v>3045</v>
      </c>
      <c r="D474" s="6838" t="s">
        <v>3046</v>
      </c>
      <c r="E474" s="6838" t="s">
        <v>3047</v>
      </c>
      <c r="F474" s="6838" t="s">
        <v>2275</v>
      </c>
      <c r="G474" s="6838" t="s">
        <v>24</v>
      </c>
      <c r="H474" s="6838" t="s">
        <v>24</v>
      </c>
      <c r="I474" s="6838" t="s">
        <v>1610</v>
      </c>
    </row>
    <row customHeight="1" ht="11.25">
      <c r="A475" s="6838" t="s">
        <v>2169</v>
      </c>
      <c r="B475" s="6838" t="s">
        <v>14</v>
      </c>
      <c r="C475" s="6838" t="s">
        <v>3048</v>
      </c>
      <c r="D475" s="6838" t="s">
        <v>3049</v>
      </c>
      <c r="E475" s="6838" t="s">
        <v>3050</v>
      </c>
      <c r="F475" s="6838" t="s">
        <v>2201</v>
      </c>
      <c r="G475" s="6838" t="s">
        <v>3051</v>
      </c>
      <c r="H475" s="6838" t="s">
        <v>24</v>
      </c>
      <c r="I475" s="6838" t="s">
        <v>1610</v>
      </c>
    </row>
    <row customHeight="1" ht="11.25">
      <c r="A476" s="6838" t="s">
        <v>2169</v>
      </c>
      <c r="B476" s="6838" t="s">
        <v>14</v>
      </c>
      <c r="C476" s="6838" t="s">
        <v>2839</v>
      </c>
      <c r="D476" s="6838" t="s">
        <v>2840</v>
      </c>
      <c r="E476" s="6838" t="s">
        <v>2841</v>
      </c>
      <c r="F476" s="6838" t="s">
        <v>2353</v>
      </c>
      <c r="G476" s="6838" t="s">
        <v>24</v>
      </c>
      <c r="H476" s="6838" t="s">
        <v>24</v>
      </c>
      <c r="I476" s="6838" t="s">
        <v>1610</v>
      </c>
    </row>
    <row customHeight="1" ht="11.25">
      <c r="A477" s="6838" t="s">
        <v>2169</v>
      </c>
      <c r="B477" s="6838" t="s">
        <v>14</v>
      </c>
      <c r="C477" s="6838" t="s">
        <v>3052</v>
      </c>
      <c r="D477" s="6838" t="s">
        <v>3053</v>
      </c>
      <c r="E477" s="6838" t="s">
        <v>3054</v>
      </c>
      <c r="F477" s="6838" t="s">
        <v>2172</v>
      </c>
      <c r="G477" s="6838" t="s">
        <v>3055</v>
      </c>
      <c r="H477" s="6838" t="s">
        <v>24</v>
      </c>
      <c r="I477" s="6838" t="s">
        <v>1610</v>
      </c>
    </row>
    <row customHeight="1" ht="11.25">
      <c r="A478" s="6838" t="s">
        <v>2169</v>
      </c>
      <c r="B478" s="6838" t="s">
        <v>14</v>
      </c>
      <c r="C478" s="6838" t="s">
        <v>3056</v>
      </c>
      <c r="D478" s="6838" t="s">
        <v>3057</v>
      </c>
      <c r="E478" s="6838" t="s">
        <v>3058</v>
      </c>
      <c r="F478" s="6838" t="s">
        <v>2374</v>
      </c>
      <c r="G478" s="6838" t="s">
        <v>3059</v>
      </c>
      <c r="H478" s="6838" t="s">
        <v>24</v>
      </c>
      <c r="I478" s="6838" t="s">
        <v>1610</v>
      </c>
    </row>
    <row customHeight="1" ht="11.25">
      <c r="A479" s="6838" t="s">
        <v>2169</v>
      </c>
      <c r="B479" s="6838" t="s">
        <v>14</v>
      </c>
      <c r="C479" s="6838" t="s">
        <v>3060</v>
      </c>
      <c r="D479" s="6838" t="s">
        <v>3061</v>
      </c>
      <c r="E479" s="6838" t="s">
        <v>3062</v>
      </c>
      <c r="F479" s="6838" t="s">
        <v>2422</v>
      </c>
      <c r="G479" s="6838" t="s">
        <v>3063</v>
      </c>
      <c r="H479" s="6838" t="s">
        <v>24</v>
      </c>
      <c r="I479" s="6838" t="s">
        <v>1610</v>
      </c>
    </row>
    <row customHeight="1" ht="11.25">
      <c r="A480" s="6838" t="s">
        <v>2169</v>
      </c>
      <c r="B480" s="6838" t="s">
        <v>14</v>
      </c>
      <c r="C480" s="6838" t="s">
        <v>3064</v>
      </c>
      <c r="D480" s="6838" t="s">
        <v>3065</v>
      </c>
      <c r="E480" s="6838" t="s">
        <v>3066</v>
      </c>
      <c r="F480" s="6838" t="s">
        <v>52</v>
      </c>
      <c r="G480" s="6838" t="s">
        <v>3067</v>
      </c>
      <c r="H480" s="6838" t="s">
        <v>24</v>
      </c>
      <c r="I480" s="6838" t="s">
        <v>1610</v>
      </c>
    </row>
    <row customHeight="1" ht="11.25">
      <c r="A481" s="6838" t="s">
        <v>2169</v>
      </c>
      <c r="B481" s="6838" t="s">
        <v>14</v>
      </c>
      <c r="C481" s="6838" t="s">
        <v>3068</v>
      </c>
      <c r="D481" s="6838" t="s">
        <v>3069</v>
      </c>
      <c r="E481" s="6838" t="s">
        <v>3070</v>
      </c>
      <c r="F481" s="6838" t="s">
        <v>2304</v>
      </c>
      <c r="G481" s="6838" t="s">
        <v>3071</v>
      </c>
      <c r="H481" s="6838" t="s">
        <v>24</v>
      </c>
      <c r="I481" s="6838" t="s">
        <v>1610</v>
      </c>
    </row>
    <row customHeight="1" ht="11.25">
      <c r="A482" s="6838" t="s">
        <v>2169</v>
      </c>
      <c r="B482" s="6838" t="s">
        <v>14</v>
      </c>
      <c r="C482" s="6838" t="s">
        <v>3072</v>
      </c>
      <c r="D482" s="6838" t="s">
        <v>3073</v>
      </c>
      <c r="E482" s="6838" t="s">
        <v>3074</v>
      </c>
      <c r="F482" s="6838" t="s">
        <v>2367</v>
      </c>
      <c r="G482" s="6838" t="s">
        <v>3075</v>
      </c>
      <c r="H482" s="6838" t="s">
        <v>24</v>
      </c>
      <c r="I482" s="6838" t="s">
        <v>1610</v>
      </c>
    </row>
    <row customHeight="1" ht="11.25">
      <c r="A483" s="6838" t="s">
        <v>2169</v>
      </c>
      <c r="B483" s="6838" t="s">
        <v>14</v>
      </c>
      <c r="C483" s="6838" t="s">
        <v>3076</v>
      </c>
      <c r="D483" s="6838" t="s">
        <v>3077</v>
      </c>
      <c r="E483" s="6838" t="s">
        <v>3078</v>
      </c>
      <c r="F483" s="6838" t="s">
        <v>2221</v>
      </c>
      <c r="G483" s="6838" t="s">
        <v>3079</v>
      </c>
      <c r="H483" s="6838" t="s">
        <v>24</v>
      </c>
      <c r="I483" s="6838" t="s">
        <v>1610</v>
      </c>
    </row>
    <row customHeight="1" ht="11.25">
      <c r="A484" s="6838" t="s">
        <v>2169</v>
      </c>
      <c r="B484" s="6838" t="s">
        <v>14</v>
      </c>
      <c r="C484" s="6838" t="s">
        <v>3080</v>
      </c>
      <c r="D484" s="6838" t="s">
        <v>3081</v>
      </c>
      <c r="E484" s="6838" t="s">
        <v>3082</v>
      </c>
      <c r="F484" s="6838" t="s">
        <v>2409</v>
      </c>
      <c r="G484" s="6838" t="s">
        <v>24</v>
      </c>
      <c r="H484" s="6838" t="s">
        <v>3083</v>
      </c>
      <c r="I484" s="6838" t="s">
        <v>1610</v>
      </c>
    </row>
    <row customHeight="1" ht="11.25">
      <c r="A485" s="6838" t="s">
        <v>2169</v>
      </c>
      <c r="B485" s="6838" t="s">
        <v>14</v>
      </c>
      <c r="C485" s="6838" t="s">
        <v>3084</v>
      </c>
      <c r="D485" s="6838" t="s">
        <v>3085</v>
      </c>
      <c r="E485" s="6838" t="s">
        <v>3086</v>
      </c>
      <c r="F485" s="6838" t="s">
        <v>52</v>
      </c>
      <c r="G485" s="6838" t="s">
        <v>24</v>
      </c>
      <c r="H485" s="6838" t="s">
        <v>24</v>
      </c>
      <c r="I485" s="6838" t="s">
        <v>1610</v>
      </c>
    </row>
    <row customHeight="1" ht="11.25">
      <c r="A486" s="6838" t="s">
        <v>2169</v>
      </c>
      <c r="B486" s="6838" t="s">
        <v>14</v>
      </c>
      <c r="C486" s="6838" t="s">
        <v>3087</v>
      </c>
      <c r="D486" s="6838" t="s">
        <v>3088</v>
      </c>
      <c r="E486" s="6838" t="s">
        <v>3089</v>
      </c>
      <c r="F486" s="6838" t="s">
        <v>2367</v>
      </c>
      <c r="G486" s="6838" t="s">
        <v>3090</v>
      </c>
      <c r="H486" s="6838" t="s">
        <v>24</v>
      </c>
      <c r="I486" s="6838" t="s">
        <v>1610</v>
      </c>
    </row>
    <row customHeight="1" ht="11.25">
      <c r="A487" s="6838" t="s">
        <v>2169</v>
      </c>
      <c r="B487" s="6838" t="s">
        <v>14</v>
      </c>
      <c r="C487" s="6838" t="s">
        <v>3091</v>
      </c>
      <c r="D487" s="6838" t="s">
        <v>3092</v>
      </c>
      <c r="E487" s="6838" t="s">
        <v>3093</v>
      </c>
      <c r="F487" s="6838" t="s">
        <v>2209</v>
      </c>
      <c r="G487" s="6838" t="s">
        <v>3094</v>
      </c>
      <c r="H487" s="6838" t="s">
        <v>24</v>
      </c>
      <c r="I487" s="6838" t="s">
        <v>1610</v>
      </c>
    </row>
    <row customHeight="1" ht="11.25">
      <c r="A488" s="6838" t="s">
        <v>2169</v>
      </c>
      <c r="B488" s="6838" t="s">
        <v>14</v>
      </c>
      <c r="C488" s="6838" t="s">
        <v>3095</v>
      </c>
      <c r="D488" s="6838" t="s">
        <v>3096</v>
      </c>
      <c r="E488" s="6838" t="s">
        <v>3097</v>
      </c>
      <c r="F488" s="6838" t="s">
        <v>2176</v>
      </c>
      <c r="G488" s="6838" t="s">
        <v>3098</v>
      </c>
      <c r="H488" s="6838" t="s">
        <v>24</v>
      </c>
      <c r="I488" s="6838" t="s">
        <v>1610</v>
      </c>
    </row>
    <row customHeight="1" ht="11.25">
      <c r="A489" s="6838" t="s">
        <v>2169</v>
      </c>
      <c r="B489" s="6838" t="s">
        <v>14</v>
      </c>
      <c r="C489" s="6838" t="s">
        <v>3099</v>
      </c>
      <c r="D489" s="6838" t="s">
        <v>3100</v>
      </c>
      <c r="E489" s="6838" t="s">
        <v>3101</v>
      </c>
      <c r="F489" s="6838" t="s">
        <v>2176</v>
      </c>
      <c r="G489" s="6838" t="s">
        <v>3102</v>
      </c>
      <c r="H489" s="6838" t="s">
        <v>24</v>
      </c>
      <c r="I489" s="6838" t="s">
        <v>1610</v>
      </c>
    </row>
    <row customHeight="1" ht="11.25">
      <c r="A490" s="6838" t="s">
        <v>2169</v>
      </c>
      <c r="B490" s="6838" t="s">
        <v>14</v>
      </c>
      <c r="C490" s="6838" t="s">
        <v>3103</v>
      </c>
      <c r="D490" s="6838" t="s">
        <v>3104</v>
      </c>
      <c r="E490" s="6838" t="s">
        <v>3105</v>
      </c>
      <c r="F490" s="6838" t="s">
        <v>2296</v>
      </c>
      <c r="G490" s="6838" t="s">
        <v>3106</v>
      </c>
      <c r="H490" s="6838" t="s">
        <v>24</v>
      </c>
      <c r="I490" s="6838" t="s">
        <v>1610</v>
      </c>
    </row>
    <row customHeight="1" ht="11.25">
      <c r="A491" s="6838" t="s">
        <v>2169</v>
      </c>
      <c r="B491" s="6838" t="s">
        <v>14</v>
      </c>
      <c r="C491" s="6838" t="s">
        <v>3107</v>
      </c>
      <c r="D491" s="6838" t="s">
        <v>3108</v>
      </c>
      <c r="E491" s="6838" t="s">
        <v>3109</v>
      </c>
      <c r="F491" s="6838" t="s">
        <v>2860</v>
      </c>
      <c r="G491" s="6838" t="s">
        <v>3110</v>
      </c>
      <c r="H491" s="6838" t="s">
        <v>24</v>
      </c>
      <c r="I491" s="6838" t="s">
        <v>1610</v>
      </c>
    </row>
    <row customHeight="1" ht="11.25">
      <c r="A492" s="6838" t="s">
        <v>2169</v>
      </c>
      <c r="B492" s="6838" t="s">
        <v>14</v>
      </c>
      <c r="C492" s="6838" t="s">
        <v>3111</v>
      </c>
      <c r="D492" s="6838" t="s">
        <v>3112</v>
      </c>
      <c r="E492" s="6838" t="s">
        <v>3113</v>
      </c>
      <c r="F492" s="6838" t="s">
        <v>2230</v>
      </c>
      <c r="G492" s="6838" t="s">
        <v>24</v>
      </c>
      <c r="H492" s="6838" t="s">
        <v>24</v>
      </c>
      <c r="I492" s="6838" t="s">
        <v>1610</v>
      </c>
    </row>
    <row customHeight="1" ht="11.25">
      <c r="A493" s="6838" t="s">
        <v>2169</v>
      </c>
      <c r="B493" s="6838" t="s">
        <v>14</v>
      </c>
      <c r="C493" s="6838" t="s">
        <v>3114</v>
      </c>
      <c r="D493" s="6838" t="s">
        <v>3115</v>
      </c>
      <c r="E493" s="6838" t="s">
        <v>3116</v>
      </c>
      <c r="F493" s="6838" t="s">
        <v>2343</v>
      </c>
      <c r="G493" s="6838" t="s">
        <v>24</v>
      </c>
      <c r="H493" s="6838" t="s">
        <v>24</v>
      </c>
      <c r="I493" s="6838" t="s">
        <v>1610</v>
      </c>
    </row>
    <row customHeight="1" ht="11.25">
      <c r="A494" s="6838" t="s">
        <v>2169</v>
      </c>
      <c r="B494" s="6838" t="s">
        <v>14</v>
      </c>
      <c r="C494" s="6838" t="s">
        <v>3117</v>
      </c>
      <c r="D494" s="6838" t="s">
        <v>3118</v>
      </c>
      <c r="E494" s="6838" t="s">
        <v>3119</v>
      </c>
      <c r="F494" s="6838" t="s">
        <v>2176</v>
      </c>
      <c r="G494" s="6838" t="s">
        <v>24</v>
      </c>
      <c r="H494" s="6838" t="s">
        <v>24</v>
      </c>
      <c r="I494" s="6838" t="s">
        <v>1610</v>
      </c>
    </row>
    <row customHeight="1" ht="11.25">
      <c r="A495" s="6838" t="s">
        <v>2169</v>
      </c>
      <c r="B495" s="6838" t="s">
        <v>14</v>
      </c>
      <c r="C495" s="6838" t="s">
        <v>3120</v>
      </c>
      <c r="D495" s="6838" t="s">
        <v>3121</v>
      </c>
      <c r="E495" s="6838" t="s">
        <v>3122</v>
      </c>
      <c r="F495" s="6838" t="s">
        <v>2577</v>
      </c>
      <c r="G495" s="6838" t="s">
        <v>24</v>
      </c>
      <c r="H495" s="6838" t="s">
        <v>24</v>
      </c>
      <c r="I495" s="6838"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D982F-E13D-BF01-8254-4BB57662652E}" mc:Ignorable="x14ac xr xr2 xr3">
  <sheetPr>
    <tabColor rgb="FFFFCC99"/>
  </sheetPr>
  <dimension ref="A1:G198"/>
  <sheetViews>
    <sheetView topLeftCell="A1" showGridLines="0" workbookViewId="0">
      <selection activeCell="A1" sqref="A1"/>
    </sheetView>
  </sheetViews>
  <sheetFormatPr customHeight="1" defaultRowHeight="11.25"/>
  <cols>
    <col min="1" max="1" style="6247" width="9.140625"/>
  </cols>
  <sheetData>
    <row customHeight="1" ht="11.25">
      <c r="A1" s="373" t="s">
        <v>3123</v>
      </c>
      <c r="B1" s="48" t="s">
        <v>3124</v>
      </c>
      <c r="C1" s="48" t="s">
        <v>3125</v>
      </c>
      <c r="D1" s="48" t="s">
        <v>3126</v>
      </c>
      <c r="E1" s="0" t="s">
        <v>3127</v>
      </c>
      <c r="F1" s="0" t="s">
        <v>3128</v>
      </c>
      <c r="G1" s="0" t="s">
        <v>3129</v>
      </c>
    </row>
    <row customHeight="1" ht="11.25">
      <c r="A2" s="373" t="s">
        <v>14</v>
      </c>
      <c r="B2" s="0" t="s">
        <v>3130</v>
      </c>
      <c r="C2" s="0" t="s">
        <v>3131</v>
      </c>
      <c r="D2" s="0" t="s">
        <v>3130</v>
      </c>
      <c r="E2" s="0" t="s">
        <v>3131</v>
      </c>
      <c r="F2" s="0" t="s">
        <v>3132</v>
      </c>
      <c r="G2" s="0" t="s">
        <v>110</v>
      </c>
    </row>
    <row customHeight="1" ht="11.25">
      <c r="A3" s="373" t="s">
        <v>14</v>
      </c>
      <c r="B3" s="0" t="s">
        <v>3133</v>
      </c>
      <c r="C3" s="0" t="s">
        <v>3134</v>
      </c>
      <c r="D3" s="0" t="s">
        <v>3133</v>
      </c>
      <c r="E3" s="0" t="s">
        <v>3134</v>
      </c>
      <c r="F3" s="0" t="s">
        <v>3135</v>
      </c>
      <c r="G3" s="0" t="s">
        <v>111</v>
      </c>
    </row>
    <row customHeight="1" ht="11.25">
      <c r="A4" s="373" t="s">
        <v>14</v>
      </c>
      <c r="B4" s="0" t="s">
        <v>3133</v>
      </c>
      <c r="C4" s="0" t="s">
        <v>3134</v>
      </c>
      <c r="D4" s="0" t="s">
        <v>3136</v>
      </c>
      <c r="E4" s="0" t="s">
        <v>3137</v>
      </c>
      <c r="F4" s="0" t="s">
        <v>3138</v>
      </c>
      <c r="G4" s="0" t="s">
        <v>91</v>
      </c>
    </row>
    <row customHeight="1" ht="11.25">
      <c r="A5" s="373" t="s">
        <v>14</v>
      </c>
      <c r="B5" s="0" t="s">
        <v>3133</v>
      </c>
      <c r="C5" s="0" t="s">
        <v>3134</v>
      </c>
      <c r="D5" s="0" t="s">
        <v>3139</v>
      </c>
      <c r="E5" s="0" t="s">
        <v>3140</v>
      </c>
      <c r="F5" s="0" t="s">
        <v>3138</v>
      </c>
      <c r="G5" s="0" t="s">
        <v>92</v>
      </c>
    </row>
    <row customHeight="1" ht="11.25">
      <c r="A6" s="373" t="s">
        <v>14</v>
      </c>
      <c r="B6" s="0" t="s">
        <v>3133</v>
      </c>
      <c r="C6" s="0" t="s">
        <v>3134</v>
      </c>
      <c r="D6" s="0" t="s">
        <v>3141</v>
      </c>
      <c r="E6" s="0" t="s">
        <v>3142</v>
      </c>
      <c r="F6" s="0" t="s">
        <v>3138</v>
      </c>
      <c r="G6" s="0" t="s">
        <v>112</v>
      </c>
    </row>
    <row customHeight="1" ht="11.25">
      <c r="A7" s="373" t="s">
        <v>14</v>
      </c>
      <c r="B7" s="0" t="s">
        <v>3133</v>
      </c>
      <c r="C7" s="0" t="s">
        <v>3134</v>
      </c>
      <c r="D7" s="0" t="s">
        <v>3143</v>
      </c>
      <c r="E7" s="0" t="s">
        <v>3144</v>
      </c>
      <c r="F7" s="0" t="s">
        <v>3138</v>
      </c>
      <c r="G7" s="0" t="s">
        <v>93</v>
      </c>
    </row>
    <row customHeight="1" ht="11.25">
      <c r="A8" s="373" t="s">
        <v>14</v>
      </c>
      <c r="B8" s="0" t="s">
        <v>3145</v>
      </c>
      <c r="C8" s="0" t="s">
        <v>3146</v>
      </c>
      <c r="D8" s="0" t="s">
        <v>3145</v>
      </c>
      <c r="E8" s="0" t="s">
        <v>3146</v>
      </c>
      <c r="F8" s="0" t="s">
        <v>3147</v>
      </c>
      <c r="G8" s="0" t="s">
        <v>94</v>
      </c>
    </row>
    <row customHeight="1" ht="11.25">
      <c r="A9" s="373" t="s">
        <v>14</v>
      </c>
      <c r="B9" s="0" t="s">
        <v>3148</v>
      </c>
      <c r="C9" s="0" t="s">
        <v>3149</v>
      </c>
      <c r="D9" s="0" t="s">
        <v>3148</v>
      </c>
      <c r="E9" s="0" t="s">
        <v>3149</v>
      </c>
      <c r="F9" s="0" t="s">
        <v>3147</v>
      </c>
      <c r="G9" s="0" t="s">
        <v>113</v>
      </c>
    </row>
    <row customHeight="1" ht="11.25">
      <c r="A10" s="373" t="s">
        <v>14</v>
      </c>
      <c r="B10" s="0" t="s">
        <v>3150</v>
      </c>
      <c r="C10" s="0" t="s">
        <v>3151</v>
      </c>
      <c r="D10" s="0" t="s">
        <v>3150</v>
      </c>
      <c r="E10" s="0" t="s">
        <v>3151</v>
      </c>
      <c r="F10" s="0" t="s">
        <v>3147</v>
      </c>
      <c r="G10" s="0" t="s">
        <v>149</v>
      </c>
    </row>
    <row customHeight="1" ht="11.25">
      <c r="A11" s="373" t="s">
        <v>14</v>
      </c>
      <c r="B11" s="0" t="s">
        <v>3152</v>
      </c>
      <c r="C11" s="0" t="s">
        <v>3153</v>
      </c>
      <c r="D11" s="0" t="s">
        <v>3152</v>
      </c>
      <c r="E11" s="0" t="s">
        <v>3153</v>
      </c>
      <c r="F11" s="0" t="s">
        <v>3147</v>
      </c>
      <c r="G11" s="0" t="s">
        <v>150</v>
      </c>
    </row>
    <row customHeight="1" ht="11.25">
      <c r="A12" s="373" t="s">
        <v>14</v>
      </c>
      <c r="B12" s="0" t="s">
        <v>3154</v>
      </c>
      <c r="C12" s="0" t="s">
        <v>3155</v>
      </c>
      <c r="D12" s="0" t="s">
        <v>3154</v>
      </c>
      <c r="E12" s="0" t="s">
        <v>3155</v>
      </c>
      <c r="F12" s="0" t="s">
        <v>3147</v>
      </c>
      <c r="G12" s="0" t="s">
        <v>151</v>
      </c>
    </row>
    <row customHeight="1" ht="11.25">
      <c r="A13" s="373" t="s">
        <v>14</v>
      </c>
      <c r="B13" s="0" t="s">
        <v>3156</v>
      </c>
      <c r="C13" s="0" t="s">
        <v>3157</v>
      </c>
      <c r="D13" s="0" t="s">
        <v>3156</v>
      </c>
      <c r="E13" s="0" t="s">
        <v>3157</v>
      </c>
      <c r="F13" s="0" t="s">
        <v>3147</v>
      </c>
      <c r="G13" s="0" t="s">
        <v>152</v>
      </c>
    </row>
    <row customHeight="1" ht="11.25">
      <c r="A14" s="373" t="s">
        <v>14</v>
      </c>
      <c r="B14" s="0" t="s">
        <v>3158</v>
      </c>
      <c r="C14" s="0" t="s">
        <v>3159</v>
      </c>
      <c r="D14" s="0" t="s">
        <v>3160</v>
      </c>
      <c r="E14" s="0" t="s">
        <v>3161</v>
      </c>
      <c r="F14" s="0" t="s">
        <v>3138</v>
      </c>
      <c r="G14" s="0" t="s">
        <v>153</v>
      </c>
    </row>
    <row customHeight="1" ht="11.25">
      <c r="A15" s="373" t="s">
        <v>14</v>
      </c>
      <c r="B15" s="0" t="s">
        <v>3158</v>
      </c>
      <c r="C15" s="0" t="s">
        <v>3159</v>
      </c>
      <c r="D15" s="0" t="s">
        <v>3158</v>
      </c>
      <c r="E15" s="0" t="s">
        <v>3159</v>
      </c>
      <c r="F15" s="0" t="s">
        <v>3135</v>
      </c>
      <c r="G15" s="0" t="s">
        <v>154</v>
      </c>
    </row>
    <row customHeight="1" ht="11.25">
      <c r="A16" s="373" t="s">
        <v>14</v>
      </c>
      <c r="B16" s="0" t="s">
        <v>3158</v>
      </c>
      <c r="C16" s="0" t="s">
        <v>3159</v>
      </c>
      <c r="D16" s="0" t="s">
        <v>3162</v>
      </c>
      <c r="E16" s="0" t="s">
        <v>3163</v>
      </c>
      <c r="F16" s="0" t="s">
        <v>3138</v>
      </c>
      <c r="G16" s="0" t="s">
        <v>1455</v>
      </c>
    </row>
    <row customHeight="1" ht="11.25">
      <c r="A17" s="373" t="s">
        <v>14</v>
      </c>
      <c r="B17" s="0" t="s">
        <v>3158</v>
      </c>
      <c r="C17" s="0" t="s">
        <v>3159</v>
      </c>
      <c r="D17" s="0" t="s">
        <v>3164</v>
      </c>
      <c r="E17" s="0" t="s">
        <v>3165</v>
      </c>
      <c r="F17" s="0" t="s">
        <v>3166</v>
      </c>
      <c r="G17" s="0" t="s">
        <v>1461</v>
      </c>
    </row>
    <row customHeight="1" ht="11.25">
      <c r="A18" s="373" t="s">
        <v>14</v>
      </c>
      <c r="B18" s="0" t="s">
        <v>3158</v>
      </c>
      <c r="C18" s="0" t="s">
        <v>3159</v>
      </c>
      <c r="D18" s="0" t="s">
        <v>3167</v>
      </c>
      <c r="E18" s="0" t="s">
        <v>3168</v>
      </c>
      <c r="F18" s="0" t="s">
        <v>3138</v>
      </c>
      <c r="G18" s="0" t="s">
        <v>1472</v>
      </c>
    </row>
    <row customHeight="1" ht="11.25">
      <c r="A19" s="373" t="s">
        <v>14</v>
      </c>
      <c r="B19" s="0" t="s">
        <v>3158</v>
      </c>
      <c r="C19" s="0" t="s">
        <v>3159</v>
      </c>
      <c r="D19" s="0" t="s">
        <v>3169</v>
      </c>
      <c r="E19" s="0" t="s">
        <v>3170</v>
      </c>
      <c r="F19" s="0" t="s">
        <v>3138</v>
      </c>
      <c r="G19" s="0" t="s">
        <v>1486</v>
      </c>
    </row>
    <row customHeight="1" ht="11.25">
      <c r="A20" s="373" t="s">
        <v>14</v>
      </c>
      <c r="B20" s="0" t="s">
        <v>3158</v>
      </c>
      <c r="C20" s="0" t="s">
        <v>3159</v>
      </c>
      <c r="D20" s="0" t="s">
        <v>3171</v>
      </c>
      <c r="E20" s="0" t="s">
        <v>3172</v>
      </c>
      <c r="F20" s="0" t="s">
        <v>3138</v>
      </c>
      <c r="G20" s="0" t="s">
        <v>1498</v>
      </c>
    </row>
    <row customHeight="1" ht="11.25">
      <c r="A21" s="373" t="s">
        <v>14</v>
      </c>
      <c r="B21" s="0" t="s">
        <v>3158</v>
      </c>
      <c r="C21" s="0" t="s">
        <v>3159</v>
      </c>
      <c r="D21" s="0" t="s">
        <v>3173</v>
      </c>
      <c r="E21" s="0" t="s">
        <v>3174</v>
      </c>
      <c r="F21" s="0" t="s">
        <v>3138</v>
      </c>
      <c r="G21" s="0" t="s">
        <v>1507</v>
      </c>
    </row>
    <row customHeight="1" ht="11.25">
      <c r="A22" s="373" t="s">
        <v>14</v>
      </c>
      <c r="B22" s="0" t="s">
        <v>3175</v>
      </c>
      <c r="C22" s="0" t="s">
        <v>3176</v>
      </c>
      <c r="D22" s="0" t="s">
        <v>3175</v>
      </c>
      <c r="E22" s="0" t="s">
        <v>3176</v>
      </c>
      <c r="F22" s="0" t="s">
        <v>3132</v>
      </c>
      <c r="G22" s="0" t="s">
        <v>1523</v>
      </c>
    </row>
    <row customHeight="1" ht="11.25">
      <c r="A23" s="373" t="s">
        <v>14</v>
      </c>
      <c r="B23" s="0" t="s">
        <v>3177</v>
      </c>
      <c r="C23" s="0" t="s">
        <v>3178</v>
      </c>
      <c r="D23" s="0" t="s">
        <v>3179</v>
      </c>
      <c r="E23" s="0" t="s">
        <v>3180</v>
      </c>
      <c r="F23" s="0" t="s">
        <v>3138</v>
      </c>
      <c r="G23" s="0" t="s">
        <v>1530</v>
      </c>
    </row>
    <row customHeight="1" ht="11.25">
      <c r="A24" s="373" t="s">
        <v>14</v>
      </c>
      <c r="B24" s="0" t="s">
        <v>3177</v>
      </c>
      <c r="C24" s="0" t="s">
        <v>3178</v>
      </c>
      <c r="D24" s="0" t="s">
        <v>3181</v>
      </c>
      <c r="E24" s="0" t="s">
        <v>3182</v>
      </c>
      <c r="F24" s="0" t="s">
        <v>3183</v>
      </c>
      <c r="G24" s="0" t="s">
        <v>1538</v>
      </c>
    </row>
    <row customHeight="1" ht="11.25">
      <c r="A25" s="373" t="s">
        <v>14</v>
      </c>
      <c r="B25" s="0" t="s">
        <v>3177</v>
      </c>
      <c r="C25" s="0" t="s">
        <v>3178</v>
      </c>
      <c r="D25" s="0" t="s">
        <v>3184</v>
      </c>
      <c r="E25" s="0" t="s">
        <v>3185</v>
      </c>
      <c r="F25" s="0" t="s">
        <v>3183</v>
      </c>
      <c r="G25" s="0" t="s">
        <v>1545</v>
      </c>
    </row>
    <row customHeight="1" ht="11.25">
      <c r="A26" s="373" t="s">
        <v>14</v>
      </c>
      <c r="B26" s="0" t="s">
        <v>3177</v>
      </c>
      <c r="C26" s="0" t="s">
        <v>3178</v>
      </c>
      <c r="D26" s="0" t="s">
        <v>3177</v>
      </c>
      <c r="E26" s="0" t="s">
        <v>3178</v>
      </c>
      <c r="F26" s="0" t="s">
        <v>3135</v>
      </c>
      <c r="G26" s="0" t="s">
        <v>1549</v>
      </c>
    </row>
    <row customHeight="1" ht="11.25">
      <c r="A27" s="373" t="s">
        <v>14</v>
      </c>
      <c r="B27" s="0" t="s">
        <v>3177</v>
      </c>
      <c r="C27" s="0" t="s">
        <v>3178</v>
      </c>
      <c r="D27" s="0" t="s">
        <v>3186</v>
      </c>
      <c r="E27" s="0" t="s">
        <v>3187</v>
      </c>
      <c r="F27" s="0" t="s">
        <v>3138</v>
      </c>
      <c r="G27" s="0" t="s">
        <v>1554</v>
      </c>
    </row>
    <row customHeight="1" ht="11.25">
      <c r="A28" s="373" t="s">
        <v>14</v>
      </c>
      <c r="B28" s="0" t="s">
        <v>3177</v>
      </c>
      <c r="C28" s="0" t="s">
        <v>3178</v>
      </c>
      <c r="D28" s="0" t="s">
        <v>3188</v>
      </c>
      <c r="E28" s="0" t="s">
        <v>3189</v>
      </c>
      <c r="F28" s="0" t="s">
        <v>3138</v>
      </c>
      <c r="G28" s="0" t="s">
        <v>1562</v>
      </c>
    </row>
    <row customHeight="1" ht="11.25">
      <c r="A29" s="373" t="s">
        <v>14</v>
      </c>
      <c r="B29" s="0" t="s">
        <v>3177</v>
      </c>
      <c r="C29" s="0" t="s">
        <v>3178</v>
      </c>
      <c r="D29" s="0" t="s">
        <v>3190</v>
      </c>
      <c r="E29" s="0" t="s">
        <v>3191</v>
      </c>
      <c r="F29" s="0" t="s">
        <v>3183</v>
      </c>
      <c r="G29" s="0" t="s">
        <v>1564</v>
      </c>
    </row>
    <row customHeight="1" ht="11.25">
      <c r="A30" s="373" t="s">
        <v>14</v>
      </c>
      <c r="B30" s="0" t="s">
        <v>3192</v>
      </c>
      <c r="C30" s="0" t="s">
        <v>3193</v>
      </c>
      <c r="D30" s="0" t="s">
        <v>3194</v>
      </c>
      <c r="E30" s="0" t="s">
        <v>3195</v>
      </c>
      <c r="F30" s="0" t="s">
        <v>3138</v>
      </c>
      <c r="G30" s="0" t="s">
        <v>1567</v>
      </c>
    </row>
    <row customHeight="1" ht="11.25">
      <c r="A31" s="373" t="s">
        <v>14</v>
      </c>
      <c r="B31" s="0" t="s">
        <v>3192</v>
      </c>
      <c r="C31" s="0" t="s">
        <v>3193</v>
      </c>
      <c r="D31" s="0" t="s">
        <v>3196</v>
      </c>
      <c r="E31" s="0" t="s">
        <v>3197</v>
      </c>
      <c r="F31" s="0" t="s">
        <v>3183</v>
      </c>
      <c r="G31" s="0" t="s">
        <v>1572</v>
      </c>
    </row>
    <row customHeight="1" ht="11.25">
      <c r="A32" s="373" t="s">
        <v>14</v>
      </c>
      <c r="B32" s="0" t="s">
        <v>3192</v>
      </c>
      <c r="C32" s="0" t="s">
        <v>3193</v>
      </c>
      <c r="D32" s="0" t="s">
        <v>3192</v>
      </c>
      <c r="E32" s="0" t="s">
        <v>3193</v>
      </c>
      <c r="F32" s="0" t="s">
        <v>3135</v>
      </c>
      <c r="G32" s="0" t="s">
        <v>1574</v>
      </c>
    </row>
    <row customHeight="1" ht="11.25">
      <c r="A33" s="373" t="s">
        <v>14</v>
      </c>
      <c r="B33" s="0" t="s">
        <v>3192</v>
      </c>
      <c r="C33" s="0" t="s">
        <v>3193</v>
      </c>
      <c r="D33" s="0" t="s">
        <v>3198</v>
      </c>
      <c r="E33" s="0" t="s">
        <v>3199</v>
      </c>
      <c r="F33" s="0" t="s">
        <v>3183</v>
      </c>
      <c r="G33" s="0" t="s">
        <v>1576</v>
      </c>
    </row>
    <row customHeight="1" ht="11.25">
      <c r="A34" s="373" t="s">
        <v>14</v>
      </c>
      <c r="B34" s="0" t="s">
        <v>3192</v>
      </c>
      <c r="C34" s="0" t="s">
        <v>3193</v>
      </c>
      <c r="D34" s="0" t="s">
        <v>3200</v>
      </c>
      <c r="E34" s="0" t="s">
        <v>3201</v>
      </c>
      <c r="F34" s="0" t="s">
        <v>3138</v>
      </c>
      <c r="G34" s="0" t="s">
        <v>1578</v>
      </c>
    </row>
    <row customHeight="1" ht="11.25">
      <c r="A35" s="373" t="s">
        <v>14</v>
      </c>
      <c r="B35" s="0" t="s">
        <v>3192</v>
      </c>
      <c r="C35" s="0" t="s">
        <v>3193</v>
      </c>
      <c r="D35" s="0" t="s">
        <v>3202</v>
      </c>
      <c r="E35" s="0" t="s">
        <v>3203</v>
      </c>
      <c r="F35" s="0" t="s">
        <v>3166</v>
      </c>
      <c r="G35" s="0" t="s">
        <v>1583</v>
      </c>
    </row>
    <row customHeight="1" ht="11.25">
      <c r="A36" s="373" t="s">
        <v>14</v>
      </c>
      <c r="B36" s="0" t="s">
        <v>3192</v>
      </c>
      <c r="C36" s="0" t="s">
        <v>3193</v>
      </c>
      <c r="D36" s="0" t="s">
        <v>3204</v>
      </c>
      <c r="E36" s="0" t="s">
        <v>3205</v>
      </c>
      <c r="F36" s="0" t="s">
        <v>3138</v>
      </c>
      <c r="G36" s="0" t="s">
        <v>1588</v>
      </c>
    </row>
    <row customHeight="1" ht="11.25">
      <c r="A37" s="373" t="s">
        <v>14</v>
      </c>
      <c r="B37" s="0" t="s">
        <v>3192</v>
      </c>
      <c r="C37" s="0" t="s">
        <v>3193</v>
      </c>
      <c r="D37" s="0" t="s">
        <v>3206</v>
      </c>
      <c r="E37" s="0" t="s">
        <v>3207</v>
      </c>
      <c r="F37" s="0" t="s">
        <v>3138</v>
      </c>
      <c r="G37" s="0" t="s">
        <v>1592</v>
      </c>
    </row>
    <row customHeight="1" ht="11.25">
      <c r="A38" s="373" t="s">
        <v>14</v>
      </c>
      <c r="B38" s="0" t="s">
        <v>3208</v>
      </c>
      <c r="C38" s="0" t="s">
        <v>3209</v>
      </c>
      <c r="D38" s="0" t="s">
        <v>3208</v>
      </c>
      <c r="E38" s="0" t="s">
        <v>3209</v>
      </c>
      <c r="F38" s="0" t="s">
        <v>3132</v>
      </c>
      <c r="G38" s="0" t="s">
        <v>1600</v>
      </c>
    </row>
    <row customHeight="1" ht="11.25">
      <c r="A39" s="373" t="s">
        <v>14</v>
      </c>
      <c r="B39" s="0" t="s">
        <v>3210</v>
      </c>
      <c r="C39" s="0" t="s">
        <v>3211</v>
      </c>
      <c r="D39" s="0" t="s">
        <v>3212</v>
      </c>
      <c r="E39" s="0" t="s">
        <v>3213</v>
      </c>
      <c r="F39" s="0" t="s">
        <v>3183</v>
      </c>
      <c r="G39" s="0" t="s">
        <v>1606</v>
      </c>
    </row>
    <row customHeight="1" ht="11.25">
      <c r="A40" s="373" t="s">
        <v>14</v>
      </c>
      <c r="B40" s="0" t="s">
        <v>3210</v>
      </c>
      <c r="C40" s="0" t="s">
        <v>3211</v>
      </c>
      <c r="D40" s="0" t="s">
        <v>3214</v>
      </c>
      <c r="E40" s="0" t="s">
        <v>3215</v>
      </c>
      <c r="F40" s="0" t="s">
        <v>3138</v>
      </c>
      <c r="G40" s="0" t="s">
        <v>1611</v>
      </c>
    </row>
    <row customHeight="1" ht="11.25">
      <c r="A41" s="373" t="s">
        <v>14</v>
      </c>
      <c r="B41" s="0" t="s">
        <v>3210</v>
      </c>
      <c r="C41" s="0" t="s">
        <v>3211</v>
      </c>
      <c r="D41" s="0" t="s">
        <v>3216</v>
      </c>
      <c r="E41" s="0" t="s">
        <v>3217</v>
      </c>
      <c r="F41" s="0" t="s">
        <v>3138</v>
      </c>
      <c r="G41" s="0" t="s">
        <v>1615</v>
      </c>
    </row>
    <row customHeight="1" ht="11.25">
      <c r="A42" s="373" t="s">
        <v>14</v>
      </c>
      <c r="B42" s="0" t="s">
        <v>3210</v>
      </c>
      <c r="C42" s="0" t="s">
        <v>3211</v>
      </c>
      <c r="D42" s="0" t="s">
        <v>3218</v>
      </c>
      <c r="E42" s="0" t="s">
        <v>3219</v>
      </c>
      <c r="F42" s="0" t="s">
        <v>3138</v>
      </c>
      <c r="G42" s="0" t="s">
        <v>1618</v>
      </c>
    </row>
    <row customHeight="1" ht="11.25">
      <c r="A43" s="373" t="s">
        <v>14</v>
      </c>
      <c r="B43" s="0" t="s">
        <v>3210</v>
      </c>
      <c r="C43" s="0" t="s">
        <v>3211</v>
      </c>
      <c r="D43" s="0" t="s">
        <v>3220</v>
      </c>
      <c r="E43" s="0" t="s">
        <v>3221</v>
      </c>
      <c r="F43" s="0" t="s">
        <v>3138</v>
      </c>
      <c r="G43" s="0" t="s">
        <v>1625</v>
      </c>
    </row>
    <row customHeight="1" ht="11.25">
      <c r="A44" s="373" t="s">
        <v>14</v>
      </c>
      <c r="B44" s="0" t="s">
        <v>3210</v>
      </c>
      <c r="C44" s="0" t="s">
        <v>3211</v>
      </c>
      <c r="D44" s="0" t="s">
        <v>3210</v>
      </c>
      <c r="E44" s="0" t="s">
        <v>3211</v>
      </c>
      <c r="F44" s="0" t="s">
        <v>3135</v>
      </c>
      <c r="G44" s="0" t="s">
        <v>1634</v>
      </c>
    </row>
    <row customHeight="1" ht="11.25">
      <c r="A45" s="373" t="s">
        <v>14</v>
      </c>
      <c r="B45" s="0" t="s">
        <v>3210</v>
      </c>
      <c r="C45" s="0" t="s">
        <v>3211</v>
      </c>
      <c r="D45" s="0" t="s">
        <v>3222</v>
      </c>
      <c r="E45" s="0" t="s">
        <v>3223</v>
      </c>
      <c r="F45" s="0" t="s">
        <v>3138</v>
      </c>
      <c r="G45" s="0" t="s">
        <v>1639</v>
      </c>
    </row>
    <row customHeight="1" ht="11.25">
      <c r="A46" s="373" t="s">
        <v>14</v>
      </c>
      <c r="B46" s="0" t="s">
        <v>3210</v>
      </c>
      <c r="C46" s="0" t="s">
        <v>3211</v>
      </c>
      <c r="D46" s="0" t="s">
        <v>3224</v>
      </c>
      <c r="E46" s="0" t="s">
        <v>3225</v>
      </c>
      <c r="F46" s="0" t="s">
        <v>3138</v>
      </c>
      <c r="G46" s="0" t="s">
        <v>1643</v>
      </c>
    </row>
    <row customHeight="1" ht="11.25">
      <c r="A47" s="373" t="s">
        <v>14</v>
      </c>
      <c r="B47" s="0" t="s">
        <v>3210</v>
      </c>
      <c r="C47" s="0" t="s">
        <v>3211</v>
      </c>
      <c r="D47" s="0" t="s">
        <v>3226</v>
      </c>
      <c r="E47" s="0" t="s">
        <v>3227</v>
      </c>
      <c r="F47" s="0" t="s">
        <v>3138</v>
      </c>
      <c r="G47" s="0" t="s">
        <v>1649</v>
      </c>
    </row>
    <row customHeight="1" ht="11.25">
      <c r="A48" s="373" t="s">
        <v>14</v>
      </c>
      <c r="B48" s="0" t="s">
        <v>3210</v>
      </c>
      <c r="C48" s="0" t="s">
        <v>3211</v>
      </c>
      <c r="D48" s="0" t="s">
        <v>3228</v>
      </c>
      <c r="E48" s="0" t="s">
        <v>3229</v>
      </c>
      <c r="F48" s="0" t="s">
        <v>3138</v>
      </c>
      <c r="G48" s="0" t="s">
        <v>1653</v>
      </c>
    </row>
    <row customHeight="1" ht="11.25">
      <c r="A49" s="373" t="s">
        <v>14</v>
      </c>
      <c r="B49" s="0" t="s">
        <v>3210</v>
      </c>
      <c r="C49" s="0" t="s">
        <v>3211</v>
      </c>
      <c r="D49" s="0" t="s">
        <v>3230</v>
      </c>
      <c r="E49" s="0" t="s">
        <v>3231</v>
      </c>
      <c r="F49" s="0" t="s">
        <v>3138</v>
      </c>
      <c r="G49" s="0" t="s">
        <v>1656</v>
      </c>
    </row>
    <row customHeight="1" ht="11.25">
      <c r="A50" s="373" t="s">
        <v>14</v>
      </c>
      <c r="B50" s="0" t="s">
        <v>3232</v>
      </c>
      <c r="C50" s="0" t="s">
        <v>3233</v>
      </c>
      <c r="D50" s="0" t="s">
        <v>3232</v>
      </c>
      <c r="E50" s="0" t="s">
        <v>3233</v>
      </c>
      <c r="F50" s="0" t="s">
        <v>3132</v>
      </c>
      <c r="G50" s="0" t="s">
        <v>1660</v>
      </c>
    </row>
    <row customHeight="1" ht="11.25">
      <c r="A51" s="373" t="s">
        <v>14</v>
      </c>
      <c r="B51" s="0" t="s">
        <v>3234</v>
      </c>
      <c r="C51" s="0" t="s">
        <v>3235</v>
      </c>
      <c r="D51" s="0" t="s">
        <v>3236</v>
      </c>
      <c r="E51" s="0" t="s">
        <v>3237</v>
      </c>
      <c r="F51" s="0" t="s">
        <v>3138</v>
      </c>
      <c r="G51" s="0" t="s">
        <v>1664</v>
      </c>
    </row>
    <row customHeight="1" ht="11.25">
      <c r="A52" s="373" t="s">
        <v>14</v>
      </c>
      <c r="B52" s="0" t="s">
        <v>3234</v>
      </c>
      <c r="C52" s="0" t="s">
        <v>3235</v>
      </c>
      <c r="D52" s="0" t="s">
        <v>3238</v>
      </c>
      <c r="E52" s="0" t="s">
        <v>3239</v>
      </c>
      <c r="F52" s="0" t="s">
        <v>3138</v>
      </c>
      <c r="G52" s="0" t="s">
        <v>1668</v>
      </c>
    </row>
    <row customHeight="1" ht="11.25">
      <c r="A53" s="373" t="s">
        <v>14</v>
      </c>
      <c r="B53" s="0" t="s">
        <v>3234</v>
      </c>
      <c r="C53" s="0" t="s">
        <v>3235</v>
      </c>
      <c r="D53" s="0" t="s">
        <v>3234</v>
      </c>
      <c r="E53" s="0" t="s">
        <v>3235</v>
      </c>
      <c r="F53" s="0" t="s">
        <v>3135</v>
      </c>
      <c r="G53" s="0" t="s">
        <v>1670</v>
      </c>
    </row>
    <row customHeight="1" ht="11.25">
      <c r="A54" s="373" t="s">
        <v>14</v>
      </c>
      <c r="B54" s="0" t="s">
        <v>3234</v>
      </c>
      <c r="C54" s="0" t="s">
        <v>3235</v>
      </c>
      <c r="D54" s="0" t="s">
        <v>3240</v>
      </c>
      <c r="E54" s="0" t="s">
        <v>3241</v>
      </c>
      <c r="F54" s="0" t="s">
        <v>3138</v>
      </c>
      <c r="G54" s="0" t="s">
        <v>1673</v>
      </c>
    </row>
    <row customHeight="1" ht="11.25">
      <c r="A55" s="373" t="s">
        <v>14</v>
      </c>
      <c r="B55" s="0" t="s">
        <v>3234</v>
      </c>
      <c r="C55" s="0" t="s">
        <v>3235</v>
      </c>
      <c r="D55" s="0" t="s">
        <v>3242</v>
      </c>
      <c r="E55" s="0" t="s">
        <v>3243</v>
      </c>
      <c r="F55" s="0" t="s">
        <v>3183</v>
      </c>
      <c r="G55" s="0" t="s">
        <v>1677</v>
      </c>
    </row>
    <row customHeight="1" ht="11.25">
      <c r="A56" s="373" t="s">
        <v>14</v>
      </c>
      <c r="B56" s="0" t="s">
        <v>3234</v>
      </c>
      <c r="C56" s="0" t="s">
        <v>3235</v>
      </c>
      <c r="D56" s="0" t="s">
        <v>3244</v>
      </c>
      <c r="E56" s="0" t="s">
        <v>3245</v>
      </c>
      <c r="F56" s="0" t="s">
        <v>3138</v>
      </c>
      <c r="G56" s="0" t="s">
        <v>1680</v>
      </c>
    </row>
    <row customHeight="1" ht="11.25">
      <c r="A57" s="373" t="s">
        <v>14</v>
      </c>
      <c r="B57" s="0" t="s">
        <v>3246</v>
      </c>
      <c r="C57" s="0" t="s">
        <v>3247</v>
      </c>
      <c r="D57" s="0" t="s">
        <v>3246</v>
      </c>
      <c r="E57" s="0" t="s">
        <v>3247</v>
      </c>
      <c r="F57" s="0" t="s">
        <v>3147</v>
      </c>
      <c r="G57" s="0" t="s">
        <v>1683</v>
      </c>
    </row>
    <row customHeight="1" ht="11.25">
      <c r="A58" s="373" t="s">
        <v>14</v>
      </c>
      <c r="B58" s="0" t="s">
        <v>3248</v>
      </c>
      <c r="C58" s="0" t="s">
        <v>3249</v>
      </c>
      <c r="D58" s="0" t="s">
        <v>3250</v>
      </c>
      <c r="E58" s="0" t="s">
        <v>3251</v>
      </c>
      <c r="F58" s="0" t="s">
        <v>3138</v>
      </c>
      <c r="G58" s="0" t="s">
        <v>1686</v>
      </c>
    </row>
    <row customHeight="1" ht="11.25">
      <c r="A59" s="373" t="s">
        <v>14</v>
      </c>
      <c r="B59" s="0" t="s">
        <v>3248</v>
      </c>
      <c r="C59" s="0" t="s">
        <v>3249</v>
      </c>
      <c r="D59" s="0" t="s">
        <v>3252</v>
      </c>
      <c r="E59" s="0" t="s">
        <v>3253</v>
      </c>
      <c r="F59" s="0" t="s">
        <v>3138</v>
      </c>
      <c r="G59" s="0" t="s">
        <v>1690</v>
      </c>
    </row>
    <row customHeight="1" ht="11.25">
      <c r="A60" s="373" t="s">
        <v>14</v>
      </c>
      <c r="B60" s="0" t="s">
        <v>3248</v>
      </c>
      <c r="C60" s="0" t="s">
        <v>3249</v>
      </c>
      <c r="D60" s="0" t="s">
        <v>3254</v>
      </c>
      <c r="E60" s="0" t="s">
        <v>3255</v>
      </c>
      <c r="F60" s="0" t="s">
        <v>3138</v>
      </c>
      <c r="G60" s="0" t="s">
        <v>1693</v>
      </c>
    </row>
    <row customHeight="1" ht="11.25">
      <c r="A61" s="373" t="s">
        <v>14</v>
      </c>
      <c r="B61" s="0" t="s">
        <v>3248</v>
      </c>
      <c r="C61" s="0" t="s">
        <v>3249</v>
      </c>
      <c r="D61" s="0" t="s">
        <v>3248</v>
      </c>
      <c r="E61" s="0" t="s">
        <v>3249</v>
      </c>
      <c r="F61" s="0" t="s">
        <v>3135</v>
      </c>
      <c r="G61" s="0" t="s">
        <v>3256</v>
      </c>
    </row>
    <row customHeight="1" ht="11.25">
      <c r="A62" s="373" t="s">
        <v>14</v>
      </c>
      <c r="B62" s="0" t="s">
        <v>3248</v>
      </c>
      <c r="C62" s="0" t="s">
        <v>3249</v>
      </c>
      <c r="D62" s="0" t="s">
        <v>3257</v>
      </c>
      <c r="E62" s="0" t="s">
        <v>3258</v>
      </c>
      <c r="F62" s="0" t="s">
        <v>3138</v>
      </c>
      <c r="G62" s="0" t="s">
        <v>3259</v>
      </c>
    </row>
    <row customHeight="1" ht="11.25">
      <c r="A63" s="373" t="s">
        <v>14</v>
      </c>
      <c r="B63" s="0" t="s">
        <v>3248</v>
      </c>
      <c r="C63" s="0" t="s">
        <v>3249</v>
      </c>
      <c r="D63" s="0" t="s">
        <v>3260</v>
      </c>
      <c r="E63" s="0" t="s">
        <v>3261</v>
      </c>
      <c r="F63" s="0" t="s">
        <v>3183</v>
      </c>
      <c r="G63" s="0" t="s">
        <v>3262</v>
      </c>
    </row>
    <row customHeight="1" ht="11.25">
      <c r="A64" s="373" t="s">
        <v>14</v>
      </c>
      <c r="B64" s="0" t="s">
        <v>3248</v>
      </c>
      <c r="C64" s="0" t="s">
        <v>3249</v>
      </c>
      <c r="D64" s="0" t="s">
        <v>3263</v>
      </c>
      <c r="E64" s="0" t="s">
        <v>3264</v>
      </c>
      <c r="F64" s="0" t="s">
        <v>3138</v>
      </c>
      <c r="G64" s="0" t="s">
        <v>3265</v>
      </c>
    </row>
    <row customHeight="1" ht="11.25">
      <c r="A65" s="373" t="s">
        <v>14</v>
      </c>
      <c r="B65" s="0" t="s">
        <v>3248</v>
      </c>
      <c r="C65" s="0" t="s">
        <v>3249</v>
      </c>
      <c r="D65" s="0" t="s">
        <v>3266</v>
      </c>
      <c r="E65" s="0" t="s">
        <v>3267</v>
      </c>
      <c r="F65" s="0" t="s">
        <v>3138</v>
      </c>
      <c r="G65" s="0" t="s">
        <v>3268</v>
      </c>
    </row>
    <row customHeight="1" ht="11.25">
      <c r="A66" s="373" t="s">
        <v>14</v>
      </c>
      <c r="B66" s="0" t="s">
        <v>3269</v>
      </c>
      <c r="C66" s="0" t="s">
        <v>3270</v>
      </c>
      <c r="D66" s="0" t="s">
        <v>3269</v>
      </c>
      <c r="E66" s="0" t="s">
        <v>3270</v>
      </c>
      <c r="F66" s="0" t="s">
        <v>3135</v>
      </c>
      <c r="G66" s="0" t="s">
        <v>3271</v>
      </c>
    </row>
    <row customHeight="1" ht="11.25">
      <c r="A67" s="373" t="s">
        <v>14</v>
      </c>
      <c r="B67" s="0" t="s">
        <v>3269</v>
      </c>
      <c r="C67" s="0" t="s">
        <v>3270</v>
      </c>
      <c r="D67" s="0" t="s">
        <v>3272</v>
      </c>
      <c r="E67" s="0" t="s">
        <v>3273</v>
      </c>
      <c r="F67" s="0" t="s">
        <v>3138</v>
      </c>
      <c r="G67" s="0" t="s">
        <v>1915</v>
      </c>
    </row>
    <row customHeight="1" ht="11.25">
      <c r="A68" s="373" t="s">
        <v>14</v>
      </c>
      <c r="B68" s="0" t="s">
        <v>3269</v>
      </c>
      <c r="C68" s="0" t="s">
        <v>3270</v>
      </c>
      <c r="D68" s="0" t="s">
        <v>3274</v>
      </c>
      <c r="E68" s="0" t="s">
        <v>3275</v>
      </c>
      <c r="F68" s="0" t="s">
        <v>3138</v>
      </c>
      <c r="G68" s="0" t="s">
        <v>3276</v>
      </c>
    </row>
    <row customHeight="1" ht="11.25">
      <c r="A69" s="373" t="s">
        <v>14</v>
      </c>
      <c r="B69" s="0" t="s">
        <v>3269</v>
      </c>
      <c r="C69" s="0" t="s">
        <v>3270</v>
      </c>
      <c r="D69" s="0" t="s">
        <v>3277</v>
      </c>
      <c r="E69" s="0" t="s">
        <v>3278</v>
      </c>
      <c r="F69" s="0" t="s">
        <v>3138</v>
      </c>
      <c r="G69" s="0" t="s">
        <v>2126</v>
      </c>
    </row>
    <row customHeight="1" ht="11.25">
      <c r="A70" s="373" t="s">
        <v>14</v>
      </c>
      <c r="B70" s="0" t="s">
        <v>3279</v>
      </c>
      <c r="C70" s="0" t="s">
        <v>3280</v>
      </c>
      <c r="D70" s="0" t="s">
        <v>3279</v>
      </c>
      <c r="E70" s="0" t="s">
        <v>3280</v>
      </c>
      <c r="F70" s="0" t="s">
        <v>3147</v>
      </c>
      <c r="G70" s="0" t="s">
        <v>3281</v>
      </c>
    </row>
    <row customHeight="1" ht="11.25">
      <c r="A71" s="373" t="s">
        <v>14</v>
      </c>
      <c r="B71" s="0" t="s">
        <v>3282</v>
      </c>
      <c r="C71" s="0" t="s">
        <v>3283</v>
      </c>
      <c r="D71" s="0" t="s">
        <v>3282</v>
      </c>
      <c r="E71" s="0" t="s">
        <v>3283</v>
      </c>
      <c r="F71" s="0" t="s">
        <v>3132</v>
      </c>
      <c r="G71" s="0" t="s">
        <v>3284</v>
      </c>
    </row>
    <row customHeight="1" ht="11.25">
      <c r="A72" s="373" t="s">
        <v>14</v>
      </c>
      <c r="B72" s="0" t="s">
        <v>3285</v>
      </c>
      <c r="C72" s="0" t="s">
        <v>3286</v>
      </c>
      <c r="D72" s="0" t="s">
        <v>3287</v>
      </c>
      <c r="E72" s="0" t="s">
        <v>3288</v>
      </c>
      <c r="F72" s="0" t="s">
        <v>3138</v>
      </c>
      <c r="G72" s="0" t="s">
        <v>3289</v>
      </c>
    </row>
    <row customHeight="1" ht="11.25">
      <c r="A73" s="373" t="s">
        <v>14</v>
      </c>
      <c r="B73" s="0" t="s">
        <v>3285</v>
      </c>
      <c r="C73" s="0" t="s">
        <v>3286</v>
      </c>
      <c r="D73" s="0" t="s">
        <v>3290</v>
      </c>
      <c r="E73" s="0" t="s">
        <v>3291</v>
      </c>
      <c r="F73" s="0" t="s">
        <v>3183</v>
      </c>
      <c r="G73" s="0" t="s">
        <v>3292</v>
      </c>
    </row>
    <row customHeight="1" ht="11.25">
      <c r="A74" s="373" t="s">
        <v>14</v>
      </c>
      <c r="B74" s="0" t="s">
        <v>3285</v>
      </c>
      <c r="C74" s="0" t="s">
        <v>3286</v>
      </c>
      <c r="D74" s="0" t="s">
        <v>3293</v>
      </c>
      <c r="E74" s="0" t="s">
        <v>3294</v>
      </c>
      <c r="F74" s="0" t="s">
        <v>3166</v>
      </c>
      <c r="G74" s="0" t="s">
        <v>3295</v>
      </c>
    </row>
    <row customHeight="1" ht="11.25">
      <c r="A75" s="373" t="s">
        <v>14</v>
      </c>
      <c r="B75" s="0" t="s">
        <v>3285</v>
      </c>
      <c r="C75" s="0" t="s">
        <v>3286</v>
      </c>
      <c r="D75" s="0" t="s">
        <v>3296</v>
      </c>
      <c r="E75" s="0" t="s">
        <v>3297</v>
      </c>
      <c r="F75" s="0" t="s">
        <v>3138</v>
      </c>
      <c r="G75" s="0" t="s">
        <v>3298</v>
      </c>
    </row>
    <row customHeight="1" ht="11.25">
      <c r="A76" s="373" t="s">
        <v>14</v>
      </c>
      <c r="B76" s="0" t="s">
        <v>3285</v>
      </c>
      <c r="C76" s="0" t="s">
        <v>3286</v>
      </c>
      <c r="D76" s="0" t="s">
        <v>3285</v>
      </c>
      <c r="E76" s="0" t="s">
        <v>3286</v>
      </c>
      <c r="F76" s="0" t="s">
        <v>3135</v>
      </c>
      <c r="G76" s="0" t="s">
        <v>3299</v>
      </c>
    </row>
    <row customHeight="1" ht="11.25">
      <c r="A77" s="373" t="s">
        <v>14</v>
      </c>
      <c r="B77" s="0" t="s">
        <v>3285</v>
      </c>
      <c r="C77" s="0" t="s">
        <v>3286</v>
      </c>
      <c r="D77" s="0" t="s">
        <v>3300</v>
      </c>
      <c r="E77" s="0" t="s">
        <v>3301</v>
      </c>
      <c r="F77" s="0" t="s">
        <v>3138</v>
      </c>
      <c r="G77" s="0" t="s">
        <v>3302</v>
      </c>
    </row>
    <row customHeight="1" ht="11.25">
      <c r="A78" s="373" t="s">
        <v>14</v>
      </c>
      <c r="B78" s="0" t="s">
        <v>3303</v>
      </c>
      <c r="C78" s="0" t="s">
        <v>3304</v>
      </c>
      <c r="D78" s="0" t="s">
        <v>3303</v>
      </c>
      <c r="E78" s="0" t="s">
        <v>3304</v>
      </c>
      <c r="F78" s="0" t="s">
        <v>3132</v>
      </c>
      <c r="G78" s="0" t="s">
        <v>3305</v>
      </c>
    </row>
    <row customHeight="1" ht="11.25">
      <c r="A79" s="373" t="s">
        <v>14</v>
      </c>
      <c r="B79" s="0" t="s">
        <v>3306</v>
      </c>
      <c r="C79" s="0" t="s">
        <v>3307</v>
      </c>
      <c r="D79" s="0" t="s">
        <v>3308</v>
      </c>
      <c r="E79" s="0" t="s">
        <v>3309</v>
      </c>
      <c r="F79" s="0" t="s">
        <v>3138</v>
      </c>
      <c r="G79" s="0" t="s">
        <v>3310</v>
      </c>
    </row>
    <row customHeight="1" ht="11.25">
      <c r="A80" s="373" t="s">
        <v>14</v>
      </c>
      <c r="B80" s="0" t="s">
        <v>3306</v>
      </c>
      <c r="C80" s="0" t="s">
        <v>3307</v>
      </c>
      <c r="D80" s="0" t="s">
        <v>3311</v>
      </c>
      <c r="E80" s="0" t="s">
        <v>3312</v>
      </c>
      <c r="F80" s="0" t="s">
        <v>3166</v>
      </c>
      <c r="G80" s="0" t="s">
        <v>3313</v>
      </c>
    </row>
    <row customHeight="1" ht="11.25">
      <c r="A81" s="373" t="s">
        <v>14</v>
      </c>
      <c r="B81" s="0" t="s">
        <v>3306</v>
      </c>
      <c r="C81" s="0" t="s">
        <v>3307</v>
      </c>
      <c r="D81" s="0" t="s">
        <v>3314</v>
      </c>
      <c r="E81" s="0" t="s">
        <v>3315</v>
      </c>
      <c r="F81" s="0" t="s">
        <v>3138</v>
      </c>
      <c r="G81" s="0" t="s">
        <v>3316</v>
      </c>
    </row>
    <row customHeight="1" ht="11.25">
      <c r="A82" s="373" t="s">
        <v>14</v>
      </c>
      <c r="B82" s="0" t="s">
        <v>3306</v>
      </c>
      <c r="C82" s="0" t="s">
        <v>3307</v>
      </c>
      <c r="D82" s="0" t="s">
        <v>3317</v>
      </c>
      <c r="E82" s="0" t="s">
        <v>3318</v>
      </c>
      <c r="F82" s="0" t="s">
        <v>3138</v>
      </c>
      <c r="G82" s="0" t="s">
        <v>3319</v>
      </c>
    </row>
    <row customHeight="1" ht="11.25">
      <c r="A83" s="373" t="s">
        <v>14</v>
      </c>
      <c r="B83" s="0" t="s">
        <v>3306</v>
      </c>
      <c r="C83" s="0" t="s">
        <v>3307</v>
      </c>
      <c r="D83" s="0" t="s">
        <v>3320</v>
      </c>
      <c r="E83" s="0" t="s">
        <v>3321</v>
      </c>
      <c r="F83" s="0" t="s">
        <v>3138</v>
      </c>
      <c r="G83" s="0" t="s">
        <v>3322</v>
      </c>
    </row>
    <row customHeight="1" ht="11.25">
      <c r="A84" s="373" t="s">
        <v>14</v>
      </c>
      <c r="B84" s="0" t="s">
        <v>3306</v>
      </c>
      <c r="C84" s="0" t="s">
        <v>3307</v>
      </c>
      <c r="D84" s="0" t="s">
        <v>3306</v>
      </c>
      <c r="E84" s="0" t="s">
        <v>3307</v>
      </c>
      <c r="F84" s="0" t="s">
        <v>3135</v>
      </c>
      <c r="G84" s="0" t="s">
        <v>3323</v>
      </c>
    </row>
    <row customHeight="1" ht="11.25">
      <c r="A85" s="373" t="s">
        <v>14</v>
      </c>
      <c r="B85" s="0" t="s">
        <v>3306</v>
      </c>
      <c r="C85" s="0" t="s">
        <v>3307</v>
      </c>
      <c r="D85" s="0" t="s">
        <v>3324</v>
      </c>
      <c r="E85" s="0" t="s">
        <v>3325</v>
      </c>
      <c r="F85" s="0" t="s">
        <v>3183</v>
      </c>
      <c r="G85" s="0" t="s">
        <v>3326</v>
      </c>
    </row>
    <row customHeight="1" ht="11.25">
      <c r="A86" s="373" t="s">
        <v>14</v>
      </c>
      <c r="B86" s="0" t="s">
        <v>3306</v>
      </c>
      <c r="C86" s="0" t="s">
        <v>3307</v>
      </c>
      <c r="D86" s="0" t="s">
        <v>3327</v>
      </c>
      <c r="E86" s="0" t="s">
        <v>3328</v>
      </c>
      <c r="F86" s="0" t="s">
        <v>3138</v>
      </c>
      <c r="G86" s="0" t="s">
        <v>3329</v>
      </c>
    </row>
    <row customHeight="1" ht="11.25">
      <c r="A87" s="373" t="s">
        <v>14</v>
      </c>
      <c r="B87" s="0" t="s">
        <v>3306</v>
      </c>
      <c r="C87" s="0" t="s">
        <v>3307</v>
      </c>
      <c r="D87" s="0" t="s">
        <v>3330</v>
      </c>
      <c r="E87" s="0" t="s">
        <v>3331</v>
      </c>
      <c r="F87" s="0" t="s">
        <v>3138</v>
      </c>
      <c r="G87" s="0" t="s">
        <v>3332</v>
      </c>
    </row>
    <row customHeight="1" ht="11.25">
      <c r="A88" s="373" t="s">
        <v>14</v>
      </c>
      <c r="B88" s="0" t="s">
        <v>3333</v>
      </c>
      <c r="C88" s="0" t="s">
        <v>3334</v>
      </c>
      <c r="D88" s="0" t="s">
        <v>3333</v>
      </c>
      <c r="E88" s="0" t="s">
        <v>3334</v>
      </c>
      <c r="F88" s="0" t="s">
        <v>3147</v>
      </c>
      <c r="G88" s="0" t="s">
        <v>3335</v>
      </c>
    </row>
    <row customHeight="1" ht="11.25">
      <c r="A89" s="373" t="s">
        <v>14</v>
      </c>
      <c r="B89" s="0" t="s">
        <v>3336</v>
      </c>
      <c r="C89" s="0" t="s">
        <v>3337</v>
      </c>
      <c r="D89" s="0" t="s">
        <v>3336</v>
      </c>
      <c r="E89" s="0" t="s">
        <v>3337</v>
      </c>
      <c r="F89" s="0" t="s">
        <v>3132</v>
      </c>
      <c r="G89" s="0" t="s">
        <v>3338</v>
      </c>
    </row>
    <row customHeight="1" ht="11.25">
      <c r="A90" s="373" t="s">
        <v>14</v>
      </c>
      <c r="B90" s="0" t="s">
        <v>3339</v>
      </c>
      <c r="C90" s="0" t="s">
        <v>3340</v>
      </c>
      <c r="D90" s="0" t="s">
        <v>3341</v>
      </c>
      <c r="E90" s="0" t="s">
        <v>3342</v>
      </c>
      <c r="F90" s="0" t="s">
        <v>3138</v>
      </c>
      <c r="G90" s="0" t="s">
        <v>3343</v>
      </c>
    </row>
    <row customHeight="1" ht="11.25">
      <c r="A91" s="373" t="s">
        <v>14</v>
      </c>
      <c r="B91" s="0" t="s">
        <v>3339</v>
      </c>
      <c r="C91" s="0" t="s">
        <v>3340</v>
      </c>
      <c r="D91" s="0" t="s">
        <v>3344</v>
      </c>
      <c r="E91" s="0" t="s">
        <v>3345</v>
      </c>
      <c r="F91" s="0" t="s">
        <v>3138</v>
      </c>
      <c r="G91" s="0" t="s">
        <v>3346</v>
      </c>
    </row>
    <row customHeight="1" ht="11.25">
      <c r="A92" s="373" t="s">
        <v>14</v>
      </c>
      <c r="B92" s="0" t="s">
        <v>3339</v>
      </c>
      <c r="C92" s="0" t="s">
        <v>3340</v>
      </c>
      <c r="D92" s="0" t="s">
        <v>3347</v>
      </c>
      <c r="E92" s="0" t="s">
        <v>3348</v>
      </c>
      <c r="F92" s="0" t="s">
        <v>3138</v>
      </c>
      <c r="G92" s="0" t="s">
        <v>3349</v>
      </c>
    </row>
    <row customHeight="1" ht="11.25">
      <c r="A93" s="373" t="s">
        <v>14</v>
      </c>
      <c r="B93" s="0" t="s">
        <v>3339</v>
      </c>
      <c r="C93" s="0" t="s">
        <v>3340</v>
      </c>
      <c r="D93" s="0" t="s">
        <v>3350</v>
      </c>
      <c r="E93" s="0" t="s">
        <v>3351</v>
      </c>
      <c r="F93" s="0" t="s">
        <v>3166</v>
      </c>
      <c r="G93" s="0" t="s">
        <v>3352</v>
      </c>
    </row>
    <row customHeight="1" ht="11.25">
      <c r="A94" s="373" t="s">
        <v>14</v>
      </c>
      <c r="B94" s="0" t="s">
        <v>3339</v>
      </c>
      <c r="C94" s="0" t="s">
        <v>3340</v>
      </c>
      <c r="D94" s="0" t="s">
        <v>3353</v>
      </c>
      <c r="E94" s="0" t="s">
        <v>3354</v>
      </c>
      <c r="F94" s="0" t="s">
        <v>3138</v>
      </c>
      <c r="G94" s="0" t="s">
        <v>3355</v>
      </c>
    </row>
    <row customHeight="1" ht="11.25">
      <c r="A95" s="373" t="s">
        <v>14</v>
      </c>
      <c r="B95" s="0" t="s">
        <v>3339</v>
      </c>
      <c r="C95" s="0" t="s">
        <v>3340</v>
      </c>
      <c r="D95" s="0" t="s">
        <v>3356</v>
      </c>
      <c r="E95" s="0" t="s">
        <v>3357</v>
      </c>
      <c r="F95" s="0" t="s">
        <v>3138</v>
      </c>
      <c r="G95" s="0" t="s">
        <v>3358</v>
      </c>
    </row>
    <row customHeight="1" ht="11.25">
      <c r="A96" s="373" t="s">
        <v>14</v>
      </c>
      <c r="B96" s="0" t="s">
        <v>3339</v>
      </c>
      <c r="C96" s="0" t="s">
        <v>3340</v>
      </c>
      <c r="D96" s="0" t="s">
        <v>3339</v>
      </c>
      <c r="E96" s="0" t="s">
        <v>3340</v>
      </c>
      <c r="F96" s="0" t="s">
        <v>3135</v>
      </c>
      <c r="G96" s="0" t="s">
        <v>3359</v>
      </c>
    </row>
    <row customHeight="1" ht="11.25">
      <c r="A97" s="373" t="s">
        <v>14</v>
      </c>
      <c r="B97" s="0" t="s">
        <v>3339</v>
      </c>
      <c r="C97" s="0" t="s">
        <v>3340</v>
      </c>
      <c r="D97" s="0" t="s">
        <v>3360</v>
      </c>
      <c r="E97" s="0" t="s">
        <v>3361</v>
      </c>
      <c r="F97" s="0" t="s">
        <v>3138</v>
      </c>
      <c r="G97" s="0" t="s">
        <v>3362</v>
      </c>
    </row>
    <row customHeight="1" ht="11.25">
      <c r="A98" s="373" t="s">
        <v>14</v>
      </c>
      <c r="B98" s="0" t="s">
        <v>3363</v>
      </c>
      <c r="C98" s="0" t="s">
        <v>3364</v>
      </c>
      <c r="D98" s="0" t="s">
        <v>3363</v>
      </c>
      <c r="E98" s="0" t="s">
        <v>3364</v>
      </c>
      <c r="F98" s="0" t="s">
        <v>3132</v>
      </c>
      <c r="G98" s="0" t="s">
        <v>3365</v>
      </c>
    </row>
    <row customHeight="1" ht="11.25">
      <c r="A99" s="373" t="s">
        <v>14</v>
      </c>
      <c r="B99" s="0" t="s">
        <v>3366</v>
      </c>
      <c r="C99" s="0" t="s">
        <v>3367</v>
      </c>
      <c r="D99" s="0" t="s">
        <v>3368</v>
      </c>
      <c r="E99" s="0" t="s">
        <v>3369</v>
      </c>
      <c r="F99" s="0" t="s">
        <v>3138</v>
      </c>
      <c r="G99" s="0" t="s">
        <v>3370</v>
      </c>
    </row>
    <row customHeight="1" ht="11.25">
      <c r="A100" s="373" t="s">
        <v>14</v>
      </c>
      <c r="B100" s="0" t="s">
        <v>3366</v>
      </c>
      <c r="C100" s="0" t="s">
        <v>3367</v>
      </c>
      <c r="D100" s="0" t="s">
        <v>3371</v>
      </c>
      <c r="E100" s="0" t="s">
        <v>3372</v>
      </c>
      <c r="F100" s="0" t="s">
        <v>3138</v>
      </c>
      <c r="G100" s="0" t="s">
        <v>3373</v>
      </c>
    </row>
    <row customHeight="1" ht="11.25">
      <c r="A101" s="373" t="s">
        <v>14</v>
      </c>
      <c r="B101" s="0" t="s">
        <v>3366</v>
      </c>
      <c r="C101" s="0" t="s">
        <v>3367</v>
      </c>
      <c r="D101" s="0" t="s">
        <v>3374</v>
      </c>
      <c r="E101" s="0" t="s">
        <v>3375</v>
      </c>
      <c r="F101" s="0" t="s">
        <v>3183</v>
      </c>
      <c r="G101" s="0" t="s">
        <v>3376</v>
      </c>
    </row>
    <row customHeight="1" ht="11.25">
      <c r="A102" s="373" t="s">
        <v>14</v>
      </c>
      <c r="B102" s="0" t="s">
        <v>3366</v>
      </c>
      <c r="C102" s="0" t="s">
        <v>3367</v>
      </c>
      <c r="D102" s="0" t="s">
        <v>3366</v>
      </c>
      <c r="E102" s="0" t="s">
        <v>3367</v>
      </c>
      <c r="F102" s="0" t="s">
        <v>3135</v>
      </c>
      <c r="G102" s="0" t="s">
        <v>3377</v>
      </c>
    </row>
    <row customHeight="1" ht="11.25">
      <c r="A103" s="373" t="s">
        <v>14</v>
      </c>
      <c r="B103" s="0" t="s">
        <v>3366</v>
      </c>
      <c r="C103" s="0" t="s">
        <v>3367</v>
      </c>
      <c r="D103" s="0" t="s">
        <v>3360</v>
      </c>
      <c r="E103" s="0" t="s">
        <v>3378</v>
      </c>
      <c r="F103" s="0" t="s">
        <v>3138</v>
      </c>
      <c r="G103" s="0" t="s">
        <v>3379</v>
      </c>
    </row>
    <row customHeight="1" ht="11.25">
      <c r="A104" s="373" t="s">
        <v>14</v>
      </c>
      <c r="B104" s="0" t="s">
        <v>3380</v>
      </c>
      <c r="C104" s="0" t="s">
        <v>3381</v>
      </c>
      <c r="D104" s="0" t="s">
        <v>3380</v>
      </c>
      <c r="E104" s="0" t="s">
        <v>3381</v>
      </c>
      <c r="F104" s="0" t="s">
        <v>3132</v>
      </c>
      <c r="G104" s="0" t="s">
        <v>3382</v>
      </c>
    </row>
    <row customHeight="1" ht="11.25">
      <c r="A105" s="373" t="s">
        <v>14</v>
      </c>
      <c r="B105" s="0" t="s">
        <v>3383</v>
      </c>
      <c r="C105" s="0" t="s">
        <v>3384</v>
      </c>
      <c r="D105" s="0" t="s">
        <v>3385</v>
      </c>
      <c r="E105" s="0" t="s">
        <v>3386</v>
      </c>
      <c r="F105" s="0" t="s">
        <v>3138</v>
      </c>
      <c r="G105" s="0" t="s">
        <v>3387</v>
      </c>
    </row>
    <row customHeight="1" ht="11.25">
      <c r="A106" s="373" t="s">
        <v>14</v>
      </c>
      <c r="B106" s="0" t="s">
        <v>3383</v>
      </c>
      <c r="C106" s="0" t="s">
        <v>3384</v>
      </c>
      <c r="D106" s="0" t="s">
        <v>3388</v>
      </c>
      <c r="E106" s="0" t="s">
        <v>3389</v>
      </c>
      <c r="F106" s="0" t="s">
        <v>3138</v>
      </c>
      <c r="G106" s="0" t="s">
        <v>3390</v>
      </c>
    </row>
    <row customHeight="1" ht="11.25">
      <c r="A107" s="373" t="s">
        <v>14</v>
      </c>
      <c r="B107" s="0" t="s">
        <v>3383</v>
      </c>
      <c r="C107" s="0" t="s">
        <v>3384</v>
      </c>
      <c r="D107" s="0" t="s">
        <v>3391</v>
      </c>
      <c r="E107" s="0" t="s">
        <v>3392</v>
      </c>
      <c r="F107" s="0" t="s">
        <v>3138</v>
      </c>
      <c r="G107" s="0" t="s">
        <v>3393</v>
      </c>
    </row>
    <row customHeight="1" ht="11.25">
      <c r="A108" s="373" t="s">
        <v>14</v>
      </c>
      <c r="B108" s="0" t="s">
        <v>3383</v>
      </c>
      <c r="C108" s="0" t="s">
        <v>3384</v>
      </c>
      <c r="D108" s="0" t="s">
        <v>3394</v>
      </c>
      <c r="E108" s="0" t="s">
        <v>3395</v>
      </c>
      <c r="F108" s="0" t="s">
        <v>3138</v>
      </c>
      <c r="G108" s="0" t="s">
        <v>3396</v>
      </c>
    </row>
    <row customHeight="1" ht="11.25">
      <c r="A109" s="373" t="s">
        <v>14</v>
      </c>
      <c r="B109" s="0" t="s">
        <v>3383</v>
      </c>
      <c r="C109" s="0" t="s">
        <v>3384</v>
      </c>
      <c r="D109" s="0" t="s">
        <v>3397</v>
      </c>
      <c r="E109" s="0" t="s">
        <v>3398</v>
      </c>
      <c r="F109" s="0" t="s">
        <v>3183</v>
      </c>
      <c r="G109" s="0" t="s">
        <v>3399</v>
      </c>
    </row>
    <row customHeight="1" ht="11.25">
      <c r="A110" s="373" t="s">
        <v>14</v>
      </c>
      <c r="B110" s="0" t="s">
        <v>3383</v>
      </c>
      <c r="C110" s="0" t="s">
        <v>3384</v>
      </c>
      <c r="D110" s="0" t="s">
        <v>3400</v>
      </c>
      <c r="E110" s="0" t="s">
        <v>3401</v>
      </c>
      <c r="F110" s="0" t="s">
        <v>3166</v>
      </c>
      <c r="G110" s="0" t="s">
        <v>3402</v>
      </c>
    </row>
    <row customHeight="1" ht="11.25">
      <c r="A111" s="373" t="s">
        <v>14</v>
      </c>
      <c r="B111" s="0" t="s">
        <v>3383</v>
      </c>
      <c r="C111" s="0" t="s">
        <v>3384</v>
      </c>
      <c r="D111" s="0" t="s">
        <v>3403</v>
      </c>
      <c r="E111" s="0" t="s">
        <v>3404</v>
      </c>
      <c r="F111" s="0" t="s">
        <v>3138</v>
      </c>
      <c r="G111" s="0" t="s">
        <v>3405</v>
      </c>
    </row>
    <row customHeight="1" ht="11.25">
      <c r="A112" s="373" t="s">
        <v>14</v>
      </c>
      <c r="B112" s="0" t="s">
        <v>3383</v>
      </c>
      <c r="C112" s="0" t="s">
        <v>3384</v>
      </c>
      <c r="D112" s="0" t="s">
        <v>3383</v>
      </c>
      <c r="E112" s="0" t="s">
        <v>3384</v>
      </c>
      <c r="F112" s="0" t="s">
        <v>3135</v>
      </c>
      <c r="G112" s="0" t="s">
        <v>3406</v>
      </c>
    </row>
    <row customHeight="1" ht="11.25">
      <c r="A113" s="373" t="s">
        <v>14</v>
      </c>
      <c r="B113" s="0" t="s">
        <v>3383</v>
      </c>
      <c r="C113" s="0" t="s">
        <v>3384</v>
      </c>
      <c r="D113" s="0" t="s">
        <v>3407</v>
      </c>
      <c r="E113" s="0" t="s">
        <v>3408</v>
      </c>
      <c r="F113" s="0" t="s">
        <v>3138</v>
      </c>
      <c r="G113" s="0" t="s">
        <v>3409</v>
      </c>
    </row>
    <row customHeight="1" ht="11.25">
      <c r="A114" s="373" t="s">
        <v>14</v>
      </c>
      <c r="B114" s="0" t="s">
        <v>3383</v>
      </c>
      <c r="C114" s="0" t="s">
        <v>3384</v>
      </c>
      <c r="D114" s="0" t="s">
        <v>3410</v>
      </c>
      <c r="E114" s="0" t="s">
        <v>3411</v>
      </c>
      <c r="F114" s="0" t="s">
        <v>3138</v>
      </c>
      <c r="G114" s="0" t="s">
        <v>3412</v>
      </c>
    </row>
    <row customHeight="1" ht="11.25">
      <c r="A115" s="373" t="s">
        <v>14</v>
      </c>
      <c r="B115" s="0" t="s">
        <v>3383</v>
      </c>
      <c r="C115" s="0" t="s">
        <v>3384</v>
      </c>
      <c r="D115" s="0" t="s">
        <v>3413</v>
      </c>
      <c r="E115" s="0" t="s">
        <v>3414</v>
      </c>
      <c r="F115" s="0" t="s">
        <v>3138</v>
      </c>
      <c r="G115" s="0" t="s">
        <v>3415</v>
      </c>
    </row>
    <row customHeight="1" ht="11.25">
      <c r="A116" s="373" t="s">
        <v>14</v>
      </c>
      <c r="B116" s="0" t="s">
        <v>3383</v>
      </c>
      <c r="C116" s="0" t="s">
        <v>3384</v>
      </c>
      <c r="D116" s="0" t="s">
        <v>3416</v>
      </c>
      <c r="E116" s="0" t="s">
        <v>3417</v>
      </c>
      <c r="F116" s="0" t="s">
        <v>3138</v>
      </c>
      <c r="G116" s="0" t="s">
        <v>3418</v>
      </c>
    </row>
    <row customHeight="1" ht="11.25">
      <c r="A117" s="373" t="s">
        <v>14</v>
      </c>
      <c r="B117" s="0" t="s">
        <v>3419</v>
      </c>
      <c r="C117" s="0" t="s">
        <v>3420</v>
      </c>
      <c r="D117" s="0" t="s">
        <v>3421</v>
      </c>
      <c r="E117" s="0" t="s">
        <v>3422</v>
      </c>
      <c r="F117" s="0" t="s">
        <v>3138</v>
      </c>
      <c r="G117" s="0" t="s">
        <v>3423</v>
      </c>
    </row>
    <row customHeight="1" ht="11.25">
      <c r="A118" s="373" t="s">
        <v>14</v>
      </c>
      <c r="B118" s="0" t="s">
        <v>3419</v>
      </c>
      <c r="C118" s="0" t="s">
        <v>3420</v>
      </c>
      <c r="D118" s="0" t="s">
        <v>3424</v>
      </c>
      <c r="E118" s="0" t="s">
        <v>3425</v>
      </c>
      <c r="F118" s="0" t="s">
        <v>3138</v>
      </c>
      <c r="G118" s="0" t="s">
        <v>3426</v>
      </c>
    </row>
    <row customHeight="1" ht="11.25">
      <c r="A119" s="373" t="s">
        <v>14</v>
      </c>
      <c r="B119" s="0" t="s">
        <v>3419</v>
      </c>
      <c r="C119" s="0" t="s">
        <v>3420</v>
      </c>
      <c r="D119" s="0" t="s">
        <v>3427</v>
      </c>
      <c r="E119" s="0" t="s">
        <v>3428</v>
      </c>
      <c r="F119" s="0" t="s">
        <v>3138</v>
      </c>
      <c r="G119" s="0" t="s">
        <v>3429</v>
      </c>
    </row>
    <row customHeight="1" ht="11.25">
      <c r="A120" s="373" t="s">
        <v>14</v>
      </c>
      <c r="B120" s="0" t="s">
        <v>3419</v>
      </c>
      <c r="C120" s="0" t="s">
        <v>3420</v>
      </c>
      <c r="D120" s="0" t="s">
        <v>3430</v>
      </c>
      <c r="E120" s="0" t="s">
        <v>3431</v>
      </c>
      <c r="F120" s="0" t="s">
        <v>3138</v>
      </c>
      <c r="G120" s="0" t="s">
        <v>3432</v>
      </c>
    </row>
    <row customHeight="1" ht="11.25">
      <c r="A121" s="373" t="s">
        <v>14</v>
      </c>
      <c r="B121" s="0" t="s">
        <v>3419</v>
      </c>
      <c r="C121" s="0" t="s">
        <v>3420</v>
      </c>
      <c r="D121" s="0" t="s">
        <v>3433</v>
      </c>
      <c r="E121" s="0" t="s">
        <v>3434</v>
      </c>
      <c r="F121" s="0" t="s">
        <v>3138</v>
      </c>
      <c r="G121" s="0" t="s">
        <v>3435</v>
      </c>
    </row>
    <row customHeight="1" ht="11.25">
      <c r="A122" s="373" t="s">
        <v>14</v>
      </c>
      <c r="B122" s="0" t="s">
        <v>3419</v>
      </c>
      <c r="C122" s="0" t="s">
        <v>3420</v>
      </c>
      <c r="D122" s="0" t="s">
        <v>3419</v>
      </c>
      <c r="E122" s="0" t="s">
        <v>3420</v>
      </c>
      <c r="F122" s="0" t="s">
        <v>3135</v>
      </c>
      <c r="G122" s="0" t="s">
        <v>3436</v>
      </c>
    </row>
    <row customHeight="1" ht="11.25">
      <c r="A123" s="373" t="s">
        <v>14</v>
      </c>
      <c r="B123" s="0" t="s">
        <v>3419</v>
      </c>
      <c r="C123" s="0" t="s">
        <v>3420</v>
      </c>
      <c r="D123" s="0" t="s">
        <v>3437</v>
      </c>
      <c r="E123" s="0" t="s">
        <v>3438</v>
      </c>
      <c r="F123" s="0" t="s">
        <v>3138</v>
      </c>
      <c r="G123" s="0" t="s">
        <v>3439</v>
      </c>
    </row>
    <row customHeight="1" ht="11.25">
      <c r="A124" s="373" t="s">
        <v>14</v>
      </c>
      <c r="B124" s="0" t="s">
        <v>3419</v>
      </c>
      <c r="C124" s="0" t="s">
        <v>3420</v>
      </c>
      <c r="D124" s="0" t="s">
        <v>3440</v>
      </c>
      <c r="E124" s="0" t="s">
        <v>3441</v>
      </c>
      <c r="F124" s="0" t="s">
        <v>3138</v>
      </c>
      <c r="G124" s="0" t="s">
        <v>3442</v>
      </c>
    </row>
    <row customHeight="1" ht="11.25">
      <c r="A125" s="373" t="s">
        <v>14</v>
      </c>
      <c r="B125" s="0" t="s">
        <v>3419</v>
      </c>
      <c r="C125" s="0" t="s">
        <v>3420</v>
      </c>
      <c r="D125" s="0" t="s">
        <v>3443</v>
      </c>
      <c r="E125" s="0" t="s">
        <v>3444</v>
      </c>
      <c r="F125" s="0" t="s">
        <v>3138</v>
      </c>
      <c r="G125" s="0" t="s">
        <v>3445</v>
      </c>
    </row>
    <row customHeight="1" ht="11.25">
      <c r="A126" s="373" t="s">
        <v>14</v>
      </c>
      <c r="B126" s="0" t="s">
        <v>3446</v>
      </c>
      <c r="C126" s="0" t="s">
        <v>3447</v>
      </c>
      <c r="D126" s="0" t="s">
        <v>3446</v>
      </c>
      <c r="E126" s="0" t="s">
        <v>3447</v>
      </c>
      <c r="F126" s="0" t="s">
        <v>3132</v>
      </c>
      <c r="G126" s="0" t="s">
        <v>3448</v>
      </c>
    </row>
    <row customHeight="1" ht="11.25">
      <c r="A127" s="373" t="s">
        <v>14</v>
      </c>
      <c r="B127" s="0" t="s">
        <v>3449</v>
      </c>
      <c r="C127" s="0" t="s">
        <v>3450</v>
      </c>
      <c r="D127" s="0" t="s">
        <v>3451</v>
      </c>
      <c r="E127" s="0" t="s">
        <v>3452</v>
      </c>
      <c r="F127" s="0" t="s">
        <v>3138</v>
      </c>
      <c r="G127" s="0" t="s">
        <v>3453</v>
      </c>
    </row>
    <row customHeight="1" ht="11.25">
      <c r="A128" s="373" t="s">
        <v>14</v>
      </c>
      <c r="B128" s="0" t="s">
        <v>3449</v>
      </c>
      <c r="C128" s="0" t="s">
        <v>3450</v>
      </c>
      <c r="D128" s="0" t="s">
        <v>3454</v>
      </c>
      <c r="E128" s="0" t="s">
        <v>3455</v>
      </c>
      <c r="F128" s="0" t="s">
        <v>3138</v>
      </c>
      <c r="G128" s="0" t="s">
        <v>3456</v>
      </c>
    </row>
    <row customHeight="1" ht="11.25">
      <c r="A129" s="373" t="s">
        <v>14</v>
      </c>
      <c r="B129" s="0" t="s">
        <v>3449</v>
      </c>
      <c r="C129" s="0" t="s">
        <v>3450</v>
      </c>
      <c r="D129" s="0" t="s">
        <v>3457</v>
      </c>
      <c r="E129" s="0" t="s">
        <v>3458</v>
      </c>
      <c r="F129" s="0" t="s">
        <v>3138</v>
      </c>
      <c r="G129" s="0" t="s">
        <v>3459</v>
      </c>
    </row>
    <row customHeight="1" ht="11.25">
      <c r="A130" s="373" t="s">
        <v>14</v>
      </c>
      <c r="B130" s="0" t="s">
        <v>3449</v>
      </c>
      <c r="C130" s="0" t="s">
        <v>3450</v>
      </c>
      <c r="D130" s="0" t="s">
        <v>3460</v>
      </c>
      <c r="E130" s="0" t="s">
        <v>3461</v>
      </c>
      <c r="F130" s="0" t="s">
        <v>3138</v>
      </c>
      <c r="G130" s="0" t="s">
        <v>3462</v>
      </c>
    </row>
    <row customHeight="1" ht="11.25">
      <c r="A131" s="373" t="s">
        <v>14</v>
      </c>
      <c r="B131" s="0" t="s">
        <v>3449</v>
      </c>
      <c r="C131" s="0" t="s">
        <v>3450</v>
      </c>
      <c r="D131" s="0" t="s">
        <v>3463</v>
      </c>
      <c r="E131" s="0" t="s">
        <v>3464</v>
      </c>
      <c r="F131" s="0" t="s">
        <v>3166</v>
      </c>
      <c r="G131" s="0" t="s">
        <v>3465</v>
      </c>
    </row>
    <row customHeight="1" ht="11.25">
      <c r="A132" s="373" t="s">
        <v>14</v>
      </c>
      <c r="B132" s="0" t="s">
        <v>3449</v>
      </c>
      <c r="C132" s="0" t="s">
        <v>3450</v>
      </c>
      <c r="D132" s="0" t="s">
        <v>3466</v>
      </c>
      <c r="E132" s="0" t="s">
        <v>3467</v>
      </c>
      <c r="F132" s="0" t="s">
        <v>3183</v>
      </c>
      <c r="G132" s="0" t="s">
        <v>3468</v>
      </c>
    </row>
    <row customHeight="1" ht="11.25">
      <c r="A133" s="373" t="s">
        <v>14</v>
      </c>
      <c r="B133" s="0" t="s">
        <v>3449</v>
      </c>
      <c r="C133" s="0" t="s">
        <v>3450</v>
      </c>
      <c r="D133" s="0" t="s">
        <v>3469</v>
      </c>
      <c r="E133" s="0" t="s">
        <v>3470</v>
      </c>
      <c r="F133" s="0" t="s">
        <v>3138</v>
      </c>
      <c r="G133" s="0" t="s">
        <v>3471</v>
      </c>
    </row>
    <row customHeight="1" ht="11.25">
      <c r="A134" s="373" t="s">
        <v>14</v>
      </c>
      <c r="B134" s="0" t="s">
        <v>3449</v>
      </c>
      <c r="C134" s="0" t="s">
        <v>3450</v>
      </c>
      <c r="D134" s="0" t="s">
        <v>3472</v>
      </c>
      <c r="E134" s="0" t="s">
        <v>3473</v>
      </c>
      <c r="F134" s="0" t="s">
        <v>3183</v>
      </c>
      <c r="G134" s="0" t="s">
        <v>3474</v>
      </c>
    </row>
    <row customHeight="1" ht="11.25">
      <c r="A135" s="373" t="s">
        <v>14</v>
      </c>
      <c r="B135" s="0" t="s">
        <v>3449</v>
      </c>
      <c r="C135" s="0" t="s">
        <v>3450</v>
      </c>
      <c r="D135" s="0" t="s">
        <v>3449</v>
      </c>
      <c r="E135" s="0" t="s">
        <v>3450</v>
      </c>
      <c r="F135" s="0" t="s">
        <v>3135</v>
      </c>
      <c r="G135" s="0" t="s">
        <v>3475</v>
      </c>
    </row>
    <row customHeight="1" ht="11.25">
      <c r="A136" s="373" t="s">
        <v>14</v>
      </c>
      <c r="B136" s="0" t="s">
        <v>3449</v>
      </c>
      <c r="C136" s="0" t="s">
        <v>3450</v>
      </c>
      <c r="D136" s="0" t="s">
        <v>3476</v>
      </c>
      <c r="E136" s="0" t="s">
        <v>3477</v>
      </c>
      <c r="F136" s="0" t="s">
        <v>3183</v>
      </c>
      <c r="G136" s="0" t="s">
        <v>3478</v>
      </c>
    </row>
    <row customHeight="1" ht="11.25">
      <c r="A137" s="373" t="s">
        <v>14</v>
      </c>
      <c r="B137" s="0" t="s">
        <v>3449</v>
      </c>
      <c r="C137" s="0" t="s">
        <v>3450</v>
      </c>
      <c r="D137" s="0" t="s">
        <v>3479</v>
      </c>
      <c r="E137" s="0" t="s">
        <v>3480</v>
      </c>
      <c r="F137" s="0" t="s">
        <v>3138</v>
      </c>
      <c r="G137" s="0" t="s">
        <v>3481</v>
      </c>
    </row>
    <row customHeight="1" ht="11.25">
      <c r="A138" s="373" t="s">
        <v>14</v>
      </c>
      <c r="B138" s="0" t="s">
        <v>3449</v>
      </c>
      <c r="C138" s="0" t="s">
        <v>3450</v>
      </c>
      <c r="D138" s="0" t="s">
        <v>3482</v>
      </c>
      <c r="E138" s="0" t="s">
        <v>3483</v>
      </c>
      <c r="F138" s="0" t="s">
        <v>3138</v>
      </c>
      <c r="G138" s="0" t="s">
        <v>3484</v>
      </c>
    </row>
    <row customHeight="1" ht="11.25">
      <c r="A139" s="373" t="s">
        <v>14</v>
      </c>
      <c r="B139" s="0" t="s">
        <v>3485</v>
      </c>
      <c r="C139" s="0" t="s">
        <v>3486</v>
      </c>
      <c r="D139" s="0" t="s">
        <v>3485</v>
      </c>
      <c r="E139" s="0" t="s">
        <v>3486</v>
      </c>
      <c r="F139" s="0" t="s">
        <v>3147</v>
      </c>
      <c r="G139" s="0" t="s">
        <v>3487</v>
      </c>
    </row>
    <row customHeight="1" ht="11.25">
      <c r="A140" s="373" t="s">
        <v>14</v>
      </c>
      <c r="B140" s="0" t="s">
        <v>3488</v>
      </c>
      <c r="C140" s="0" t="s">
        <v>3489</v>
      </c>
      <c r="D140" s="0" t="s">
        <v>3488</v>
      </c>
      <c r="E140" s="0" t="s">
        <v>3489</v>
      </c>
      <c r="F140" s="0" t="s">
        <v>3132</v>
      </c>
      <c r="G140" s="0" t="s">
        <v>3490</v>
      </c>
    </row>
    <row customHeight="1" ht="11.25">
      <c r="A141" s="373" t="s">
        <v>14</v>
      </c>
      <c r="B141" s="0" t="s">
        <v>3491</v>
      </c>
      <c r="C141" s="0" t="s">
        <v>3492</v>
      </c>
      <c r="D141" s="0" t="s">
        <v>3493</v>
      </c>
      <c r="E141" s="0" t="s">
        <v>3494</v>
      </c>
      <c r="F141" s="0" t="s">
        <v>3138</v>
      </c>
      <c r="G141" s="0" t="s">
        <v>3495</v>
      </c>
    </row>
    <row customHeight="1" ht="11.25">
      <c r="A142" s="373" t="s">
        <v>14</v>
      </c>
      <c r="B142" s="0" t="s">
        <v>3491</v>
      </c>
      <c r="C142" s="0" t="s">
        <v>3492</v>
      </c>
      <c r="D142" s="0" t="s">
        <v>3496</v>
      </c>
      <c r="E142" s="0" t="s">
        <v>3497</v>
      </c>
      <c r="F142" s="0" t="s">
        <v>3138</v>
      </c>
      <c r="G142" s="0" t="s">
        <v>3498</v>
      </c>
    </row>
    <row customHeight="1" ht="11.25">
      <c r="A143" s="373" t="s">
        <v>14</v>
      </c>
      <c r="B143" s="0" t="s">
        <v>3491</v>
      </c>
      <c r="C143" s="0" t="s">
        <v>3492</v>
      </c>
      <c r="D143" s="0" t="s">
        <v>3499</v>
      </c>
      <c r="E143" s="0" t="s">
        <v>3500</v>
      </c>
      <c r="F143" s="0" t="s">
        <v>3138</v>
      </c>
      <c r="G143" s="0" t="s">
        <v>3501</v>
      </c>
    </row>
    <row customHeight="1" ht="11.25">
      <c r="A144" s="373" t="s">
        <v>14</v>
      </c>
      <c r="B144" s="0" t="s">
        <v>3491</v>
      </c>
      <c r="C144" s="0" t="s">
        <v>3492</v>
      </c>
      <c r="D144" s="0" t="s">
        <v>3502</v>
      </c>
      <c r="E144" s="0" t="s">
        <v>3503</v>
      </c>
      <c r="F144" s="0" t="s">
        <v>3166</v>
      </c>
      <c r="G144" s="0" t="s">
        <v>3504</v>
      </c>
    </row>
    <row customHeight="1" ht="11.25">
      <c r="A145" s="373" t="s">
        <v>14</v>
      </c>
      <c r="B145" s="0" t="s">
        <v>3491</v>
      </c>
      <c r="C145" s="0" t="s">
        <v>3492</v>
      </c>
      <c r="D145" s="0" t="s">
        <v>3505</v>
      </c>
      <c r="E145" s="0" t="s">
        <v>3506</v>
      </c>
      <c r="F145" s="0" t="s">
        <v>3138</v>
      </c>
      <c r="G145" s="0" t="s">
        <v>3507</v>
      </c>
    </row>
    <row customHeight="1" ht="11.25">
      <c r="A146" s="373" t="s">
        <v>14</v>
      </c>
      <c r="B146" s="0" t="s">
        <v>3491</v>
      </c>
      <c r="C146" s="0" t="s">
        <v>3492</v>
      </c>
      <c r="D146" s="0" t="s">
        <v>3508</v>
      </c>
      <c r="E146" s="0" t="s">
        <v>3509</v>
      </c>
      <c r="F146" s="0" t="s">
        <v>3138</v>
      </c>
      <c r="G146" s="0" t="s">
        <v>3510</v>
      </c>
    </row>
    <row customHeight="1" ht="11.25">
      <c r="A147" s="373" t="s">
        <v>14</v>
      </c>
      <c r="B147" s="0" t="s">
        <v>3491</v>
      </c>
      <c r="C147" s="0" t="s">
        <v>3492</v>
      </c>
      <c r="D147" s="0" t="s">
        <v>3511</v>
      </c>
      <c r="E147" s="0" t="s">
        <v>3512</v>
      </c>
      <c r="F147" s="0" t="s">
        <v>3138</v>
      </c>
      <c r="G147" s="0" t="s">
        <v>3513</v>
      </c>
    </row>
    <row customHeight="1" ht="11.25">
      <c r="A148" s="373" t="s">
        <v>14</v>
      </c>
      <c r="B148" s="0" t="s">
        <v>3491</v>
      </c>
      <c r="C148" s="0" t="s">
        <v>3492</v>
      </c>
      <c r="D148" s="0" t="s">
        <v>3514</v>
      </c>
      <c r="E148" s="0" t="s">
        <v>3515</v>
      </c>
      <c r="F148" s="0" t="s">
        <v>3138</v>
      </c>
      <c r="G148" s="0" t="s">
        <v>3516</v>
      </c>
    </row>
    <row customHeight="1" ht="11.25">
      <c r="A149" s="373" t="s">
        <v>14</v>
      </c>
      <c r="B149" s="0" t="s">
        <v>3491</v>
      </c>
      <c r="C149" s="0" t="s">
        <v>3492</v>
      </c>
      <c r="D149" s="0" t="s">
        <v>3491</v>
      </c>
      <c r="E149" s="0" t="s">
        <v>3492</v>
      </c>
      <c r="F149" s="0" t="s">
        <v>3135</v>
      </c>
      <c r="G149" s="0" t="s">
        <v>3517</v>
      </c>
    </row>
    <row customHeight="1" ht="11.25">
      <c r="A150" s="373" t="s">
        <v>14</v>
      </c>
      <c r="B150" s="0" t="s">
        <v>3518</v>
      </c>
      <c r="C150" s="0" t="s">
        <v>3519</v>
      </c>
      <c r="D150" s="0" t="s">
        <v>3518</v>
      </c>
      <c r="E150" s="0" t="s">
        <v>3519</v>
      </c>
      <c r="F150" s="0" t="s">
        <v>3132</v>
      </c>
      <c r="G150" s="0" t="s">
        <v>3520</v>
      </c>
    </row>
    <row customHeight="1" ht="11.25">
      <c r="A151" s="373" t="s">
        <v>14</v>
      </c>
      <c r="B151" s="0" t="s">
        <v>3521</v>
      </c>
      <c r="C151" s="0" t="s">
        <v>3522</v>
      </c>
      <c r="D151" s="0" t="s">
        <v>3523</v>
      </c>
      <c r="E151" s="0" t="s">
        <v>3524</v>
      </c>
      <c r="F151" s="0" t="s">
        <v>3138</v>
      </c>
      <c r="G151" s="0" t="s">
        <v>3525</v>
      </c>
    </row>
    <row customHeight="1" ht="11.25">
      <c r="A152" s="373" t="s">
        <v>14</v>
      </c>
      <c r="B152" s="0" t="s">
        <v>3521</v>
      </c>
      <c r="C152" s="0" t="s">
        <v>3522</v>
      </c>
      <c r="D152" s="0" t="s">
        <v>3526</v>
      </c>
      <c r="E152" s="0" t="s">
        <v>3527</v>
      </c>
      <c r="F152" s="0" t="s">
        <v>3138</v>
      </c>
      <c r="G152" s="0" t="s">
        <v>3528</v>
      </c>
    </row>
    <row customHeight="1" ht="11.25">
      <c r="A153" s="373" t="s">
        <v>14</v>
      </c>
      <c r="B153" s="0" t="s">
        <v>3521</v>
      </c>
      <c r="C153" s="0" t="s">
        <v>3522</v>
      </c>
      <c r="D153" s="0" t="s">
        <v>3529</v>
      </c>
      <c r="E153" s="0" t="s">
        <v>3530</v>
      </c>
      <c r="F153" s="0" t="s">
        <v>3183</v>
      </c>
      <c r="G153" s="0" t="s">
        <v>3531</v>
      </c>
    </row>
    <row customHeight="1" ht="11.25">
      <c r="A154" s="373" t="s">
        <v>14</v>
      </c>
      <c r="B154" s="0" t="s">
        <v>3521</v>
      </c>
      <c r="C154" s="0" t="s">
        <v>3522</v>
      </c>
      <c r="D154" s="0" t="s">
        <v>3532</v>
      </c>
      <c r="E154" s="0" t="s">
        <v>3533</v>
      </c>
      <c r="F154" s="0" t="s">
        <v>3183</v>
      </c>
      <c r="G154" s="0" t="s">
        <v>3534</v>
      </c>
    </row>
    <row customHeight="1" ht="11.25">
      <c r="A155" s="373" t="s">
        <v>14</v>
      </c>
      <c r="B155" s="0" t="s">
        <v>3521</v>
      </c>
      <c r="C155" s="0" t="s">
        <v>3522</v>
      </c>
      <c r="D155" s="0" t="s">
        <v>3535</v>
      </c>
      <c r="E155" s="0" t="s">
        <v>3536</v>
      </c>
      <c r="F155" s="0" t="s">
        <v>3183</v>
      </c>
      <c r="G155" s="0" t="s">
        <v>3537</v>
      </c>
    </row>
    <row customHeight="1" ht="11.25">
      <c r="A156" s="373" t="s">
        <v>14</v>
      </c>
      <c r="B156" s="0" t="s">
        <v>3521</v>
      </c>
      <c r="C156" s="0" t="s">
        <v>3522</v>
      </c>
      <c r="D156" s="0" t="s">
        <v>3538</v>
      </c>
      <c r="E156" s="0" t="s">
        <v>3539</v>
      </c>
      <c r="F156" s="0" t="s">
        <v>3183</v>
      </c>
      <c r="G156" s="0" t="s">
        <v>3540</v>
      </c>
    </row>
    <row customHeight="1" ht="11.25">
      <c r="A157" s="373" t="s">
        <v>14</v>
      </c>
      <c r="B157" s="0" t="s">
        <v>3521</v>
      </c>
      <c r="C157" s="0" t="s">
        <v>3522</v>
      </c>
      <c r="D157" s="0" t="s">
        <v>3541</v>
      </c>
      <c r="E157" s="0" t="s">
        <v>3542</v>
      </c>
      <c r="F157" s="0" t="s">
        <v>3183</v>
      </c>
      <c r="G157" s="0" t="s">
        <v>3543</v>
      </c>
    </row>
    <row customHeight="1" ht="11.25">
      <c r="A158" s="373" t="s">
        <v>14</v>
      </c>
      <c r="B158" s="0" t="s">
        <v>3521</v>
      </c>
      <c r="C158" s="0" t="s">
        <v>3522</v>
      </c>
      <c r="D158" s="0" t="s">
        <v>3521</v>
      </c>
      <c r="E158" s="0" t="s">
        <v>3522</v>
      </c>
      <c r="F158" s="0" t="s">
        <v>3135</v>
      </c>
      <c r="G158" s="0" t="s">
        <v>3544</v>
      </c>
    </row>
    <row customHeight="1" ht="11.25">
      <c r="A159" s="373" t="s">
        <v>14</v>
      </c>
      <c r="B159" s="0" t="s">
        <v>3521</v>
      </c>
      <c r="C159" s="0" t="s">
        <v>3522</v>
      </c>
      <c r="D159" s="0" t="s">
        <v>3545</v>
      </c>
      <c r="E159" s="0" t="s">
        <v>3546</v>
      </c>
      <c r="F159" s="0" t="s">
        <v>3183</v>
      </c>
      <c r="G159" s="0" t="s">
        <v>3547</v>
      </c>
    </row>
    <row customHeight="1" ht="11.25">
      <c r="A160" s="373" t="s">
        <v>14</v>
      </c>
      <c r="B160" s="0" t="s">
        <v>3548</v>
      </c>
      <c r="C160" s="0" t="s">
        <v>3549</v>
      </c>
      <c r="D160" s="0" t="s">
        <v>3548</v>
      </c>
      <c r="E160" s="0" t="s">
        <v>3549</v>
      </c>
      <c r="F160" s="0" t="s">
        <v>3132</v>
      </c>
      <c r="G160" s="0" t="s">
        <v>3550</v>
      </c>
    </row>
    <row customHeight="1" ht="11.25">
      <c r="A161" s="373" t="s">
        <v>14</v>
      </c>
      <c r="B161" s="0" t="s">
        <v>3551</v>
      </c>
      <c r="C161" s="0" t="s">
        <v>3552</v>
      </c>
      <c r="D161" s="0" t="s">
        <v>3553</v>
      </c>
      <c r="E161" s="0" t="s">
        <v>3554</v>
      </c>
      <c r="F161" s="0" t="s">
        <v>3138</v>
      </c>
      <c r="G161" s="0" t="s">
        <v>3555</v>
      </c>
    </row>
    <row customHeight="1" ht="11.25">
      <c r="A162" s="373" t="s">
        <v>14</v>
      </c>
      <c r="B162" s="0" t="s">
        <v>3551</v>
      </c>
      <c r="C162" s="0" t="s">
        <v>3552</v>
      </c>
      <c r="D162" s="0" t="s">
        <v>3556</v>
      </c>
      <c r="E162" s="0" t="s">
        <v>3557</v>
      </c>
      <c r="F162" s="0" t="s">
        <v>3138</v>
      </c>
      <c r="G162" s="0" t="s">
        <v>3558</v>
      </c>
    </row>
    <row customHeight="1" ht="11.25">
      <c r="A163" s="373" t="s">
        <v>14</v>
      </c>
      <c r="B163" s="0" t="s">
        <v>3551</v>
      </c>
      <c r="C163" s="0" t="s">
        <v>3552</v>
      </c>
      <c r="D163" s="0" t="s">
        <v>3559</v>
      </c>
      <c r="E163" s="0" t="s">
        <v>3560</v>
      </c>
      <c r="F163" s="0" t="s">
        <v>3138</v>
      </c>
      <c r="G163" s="0" t="s">
        <v>3561</v>
      </c>
    </row>
    <row customHeight="1" ht="11.25">
      <c r="A164" s="373" t="s">
        <v>14</v>
      </c>
      <c r="B164" s="0" t="s">
        <v>3551</v>
      </c>
      <c r="C164" s="0" t="s">
        <v>3552</v>
      </c>
      <c r="D164" s="0" t="s">
        <v>3562</v>
      </c>
      <c r="E164" s="0" t="s">
        <v>3563</v>
      </c>
      <c r="F164" s="0" t="s">
        <v>3138</v>
      </c>
      <c r="G164" s="0" t="s">
        <v>3564</v>
      </c>
    </row>
    <row customHeight="1" ht="11.25">
      <c r="A165" s="373" t="s">
        <v>14</v>
      </c>
      <c r="B165" s="0" t="s">
        <v>3551</v>
      </c>
      <c r="C165" s="0" t="s">
        <v>3552</v>
      </c>
      <c r="D165" s="0" t="s">
        <v>3551</v>
      </c>
      <c r="E165" s="0" t="s">
        <v>3552</v>
      </c>
      <c r="F165" s="0" t="s">
        <v>3135</v>
      </c>
      <c r="G165" s="0" t="s">
        <v>3565</v>
      </c>
    </row>
    <row customHeight="1" ht="11.25">
      <c r="A166" s="373" t="s">
        <v>14</v>
      </c>
      <c r="B166" s="0" t="s">
        <v>3551</v>
      </c>
      <c r="C166" s="0" t="s">
        <v>3552</v>
      </c>
      <c r="D166" s="0" t="s">
        <v>3566</v>
      </c>
      <c r="E166" s="0" t="s">
        <v>3567</v>
      </c>
      <c r="F166" s="0" t="s">
        <v>3138</v>
      </c>
      <c r="G166" s="0" t="s">
        <v>3568</v>
      </c>
    </row>
    <row customHeight="1" ht="11.25">
      <c r="A167" s="373" t="s">
        <v>14</v>
      </c>
      <c r="B167" s="0" t="s">
        <v>3551</v>
      </c>
      <c r="C167" s="0" t="s">
        <v>3552</v>
      </c>
      <c r="D167" s="0" t="s">
        <v>3569</v>
      </c>
      <c r="E167" s="0" t="s">
        <v>3570</v>
      </c>
      <c r="F167" s="0" t="s">
        <v>3183</v>
      </c>
      <c r="G167" s="0" t="s">
        <v>3571</v>
      </c>
    </row>
    <row customHeight="1" ht="11.25">
      <c r="A168" s="373" t="s">
        <v>14</v>
      </c>
      <c r="B168" s="0" t="s">
        <v>3572</v>
      </c>
      <c r="C168" s="0" t="s">
        <v>3573</v>
      </c>
      <c r="D168" s="0" t="s">
        <v>3572</v>
      </c>
      <c r="E168" s="0" t="s">
        <v>3573</v>
      </c>
      <c r="F168" s="0" t="s">
        <v>3132</v>
      </c>
      <c r="G168" s="0" t="s">
        <v>3574</v>
      </c>
    </row>
    <row customHeight="1" ht="11.25">
      <c r="A169" s="373" t="s">
        <v>14</v>
      </c>
      <c r="B169" s="0" t="s">
        <v>3575</v>
      </c>
      <c r="C169" s="0" t="s">
        <v>3576</v>
      </c>
      <c r="D169" s="0" t="s">
        <v>3577</v>
      </c>
      <c r="E169" s="0" t="s">
        <v>3578</v>
      </c>
      <c r="F169" s="0" t="s">
        <v>3138</v>
      </c>
      <c r="G169" s="0" t="s">
        <v>3579</v>
      </c>
    </row>
    <row customHeight="1" ht="11.25">
      <c r="A170" s="373" t="s">
        <v>14</v>
      </c>
      <c r="B170" s="0" t="s">
        <v>3575</v>
      </c>
      <c r="C170" s="0" t="s">
        <v>3576</v>
      </c>
      <c r="D170" s="0" t="s">
        <v>3580</v>
      </c>
      <c r="E170" s="0" t="s">
        <v>3581</v>
      </c>
      <c r="F170" s="0" t="s">
        <v>3166</v>
      </c>
      <c r="G170" s="0" t="s">
        <v>3582</v>
      </c>
    </row>
    <row customHeight="1" ht="11.25">
      <c r="A171" s="373" t="s">
        <v>14</v>
      </c>
      <c r="B171" s="0" t="s">
        <v>3575</v>
      </c>
      <c r="C171" s="0" t="s">
        <v>3576</v>
      </c>
      <c r="D171" s="0" t="s">
        <v>3583</v>
      </c>
      <c r="E171" s="0" t="s">
        <v>3584</v>
      </c>
      <c r="F171" s="0" t="s">
        <v>3138</v>
      </c>
      <c r="G171" s="0" t="s">
        <v>3585</v>
      </c>
    </row>
    <row customHeight="1" ht="11.25">
      <c r="A172" s="373" t="s">
        <v>14</v>
      </c>
      <c r="B172" s="0" t="s">
        <v>3575</v>
      </c>
      <c r="C172" s="0" t="s">
        <v>3576</v>
      </c>
      <c r="D172" s="0" t="s">
        <v>3586</v>
      </c>
      <c r="E172" s="0" t="s">
        <v>3587</v>
      </c>
      <c r="F172" s="0" t="s">
        <v>3183</v>
      </c>
      <c r="G172" s="0" t="s">
        <v>3588</v>
      </c>
    </row>
    <row customHeight="1" ht="11.25">
      <c r="A173" s="373" t="s">
        <v>14</v>
      </c>
      <c r="B173" s="0" t="s">
        <v>3575</v>
      </c>
      <c r="C173" s="0" t="s">
        <v>3576</v>
      </c>
      <c r="D173" s="0" t="s">
        <v>3589</v>
      </c>
      <c r="E173" s="0" t="s">
        <v>3590</v>
      </c>
      <c r="F173" s="0" t="s">
        <v>3138</v>
      </c>
      <c r="G173" s="0" t="s">
        <v>3591</v>
      </c>
    </row>
    <row customHeight="1" ht="11.25">
      <c r="A174" s="373" t="s">
        <v>14</v>
      </c>
      <c r="B174" s="0" t="s">
        <v>3575</v>
      </c>
      <c r="C174" s="0" t="s">
        <v>3576</v>
      </c>
      <c r="D174" s="0" t="s">
        <v>3575</v>
      </c>
      <c r="E174" s="0" t="s">
        <v>3576</v>
      </c>
      <c r="F174" s="0" t="s">
        <v>3135</v>
      </c>
      <c r="G174" s="0" t="s">
        <v>3592</v>
      </c>
    </row>
    <row customHeight="1" ht="11.25">
      <c r="A175" s="373" t="s">
        <v>14</v>
      </c>
      <c r="B175" s="0" t="s">
        <v>3575</v>
      </c>
      <c r="C175" s="0" t="s">
        <v>3576</v>
      </c>
      <c r="D175" s="0" t="s">
        <v>3593</v>
      </c>
      <c r="E175" s="0" t="s">
        <v>3594</v>
      </c>
      <c r="F175" s="0" t="s">
        <v>3138</v>
      </c>
      <c r="G175" s="0" t="s">
        <v>3595</v>
      </c>
    </row>
    <row customHeight="1" ht="11.25">
      <c r="A176" s="373" t="s">
        <v>14</v>
      </c>
      <c r="B176" s="0" t="s">
        <v>3596</v>
      </c>
      <c r="C176" s="0" t="s">
        <v>3597</v>
      </c>
      <c r="D176" s="0" t="s">
        <v>3596</v>
      </c>
      <c r="E176" s="0" t="s">
        <v>3597</v>
      </c>
      <c r="F176" s="0" t="s">
        <v>3132</v>
      </c>
      <c r="G176" s="0" t="s">
        <v>3598</v>
      </c>
    </row>
    <row customHeight="1" ht="11.25">
      <c r="A177" s="373" t="s">
        <v>14</v>
      </c>
      <c r="B177" s="0" t="s">
        <v>3599</v>
      </c>
      <c r="C177" s="0" t="s">
        <v>3600</v>
      </c>
      <c r="D177" s="0" t="s">
        <v>3601</v>
      </c>
      <c r="E177" s="0" t="s">
        <v>3602</v>
      </c>
      <c r="F177" s="0" t="s">
        <v>3138</v>
      </c>
      <c r="G177" s="0" t="s">
        <v>3603</v>
      </c>
    </row>
    <row customHeight="1" ht="11.25">
      <c r="A178" s="373" t="s">
        <v>14</v>
      </c>
      <c r="B178" s="0" t="s">
        <v>3599</v>
      </c>
      <c r="C178" s="0" t="s">
        <v>3600</v>
      </c>
      <c r="D178" s="0" t="s">
        <v>3599</v>
      </c>
      <c r="E178" s="0" t="s">
        <v>3600</v>
      </c>
      <c r="F178" s="0" t="s">
        <v>3135</v>
      </c>
      <c r="G178" s="0" t="s">
        <v>3604</v>
      </c>
    </row>
    <row customHeight="1" ht="11.25">
      <c r="A179" s="373" t="s">
        <v>14</v>
      </c>
      <c r="B179" s="0" t="s">
        <v>3599</v>
      </c>
      <c r="C179" s="0" t="s">
        <v>3600</v>
      </c>
      <c r="D179" s="0" t="s">
        <v>3605</v>
      </c>
      <c r="E179" s="0" t="s">
        <v>3606</v>
      </c>
      <c r="F179" s="0" t="s">
        <v>3138</v>
      </c>
      <c r="G179" s="0" t="s">
        <v>3607</v>
      </c>
    </row>
    <row customHeight="1" ht="11.25">
      <c r="A180" s="373" t="s">
        <v>14</v>
      </c>
      <c r="B180" s="0" t="s">
        <v>3599</v>
      </c>
      <c r="C180" s="0" t="s">
        <v>3600</v>
      </c>
      <c r="D180" s="0" t="s">
        <v>3608</v>
      </c>
      <c r="E180" s="0" t="s">
        <v>3609</v>
      </c>
      <c r="F180" s="0" t="s">
        <v>3138</v>
      </c>
      <c r="G180" s="0" t="s">
        <v>3610</v>
      </c>
    </row>
    <row customHeight="1" ht="11.25">
      <c r="A181" s="373" t="s">
        <v>14</v>
      </c>
      <c r="B181" s="0" t="s">
        <v>3611</v>
      </c>
      <c r="C181" s="0" t="s">
        <v>3612</v>
      </c>
      <c r="D181" s="0" t="s">
        <v>3611</v>
      </c>
      <c r="E181" s="0" t="s">
        <v>3612</v>
      </c>
      <c r="F181" s="0" t="s">
        <v>3132</v>
      </c>
      <c r="G181" s="0" t="s">
        <v>3613</v>
      </c>
    </row>
    <row customHeight="1" ht="11.25">
      <c r="A182" s="373" t="s">
        <v>14</v>
      </c>
      <c r="B182" s="0" t="s">
        <v>3614</v>
      </c>
      <c r="C182" s="0" t="s">
        <v>3615</v>
      </c>
      <c r="D182" s="0" t="s">
        <v>3616</v>
      </c>
      <c r="E182" s="0" t="s">
        <v>3617</v>
      </c>
      <c r="F182" s="0" t="s">
        <v>3138</v>
      </c>
      <c r="G182" s="0" t="s">
        <v>3618</v>
      </c>
    </row>
    <row customHeight="1" ht="11.25">
      <c r="A183" s="373" t="s">
        <v>14</v>
      </c>
      <c r="B183" s="0" t="s">
        <v>3614</v>
      </c>
      <c r="C183" s="0" t="s">
        <v>3615</v>
      </c>
      <c r="D183" s="0" t="s">
        <v>3619</v>
      </c>
      <c r="E183" s="0" t="s">
        <v>3620</v>
      </c>
      <c r="F183" s="0" t="s">
        <v>3138</v>
      </c>
      <c r="G183" s="0" t="s">
        <v>3621</v>
      </c>
    </row>
    <row customHeight="1" ht="11.25">
      <c r="A184" s="373" t="s">
        <v>14</v>
      </c>
      <c r="B184" s="0" t="s">
        <v>3614</v>
      </c>
      <c r="C184" s="0" t="s">
        <v>3615</v>
      </c>
      <c r="D184" s="0" t="s">
        <v>3622</v>
      </c>
      <c r="E184" s="0" t="s">
        <v>3623</v>
      </c>
      <c r="F184" s="0" t="s">
        <v>3138</v>
      </c>
      <c r="G184" s="0" t="s">
        <v>3624</v>
      </c>
    </row>
    <row customHeight="1" ht="11.25">
      <c r="A185" s="373" t="s">
        <v>14</v>
      </c>
      <c r="B185" s="0" t="s">
        <v>3614</v>
      </c>
      <c r="C185" s="0" t="s">
        <v>3615</v>
      </c>
      <c r="D185" s="0" t="s">
        <v>3625</v>
      </c>
      <c r="E185" s="0" t="s">
        <v>3626</v>
      </c>
      <c r="F185" s="0" t="s">
        <v>3183</v>
      </c>
      <c r="G185" s="0" t="s">
        <v>3627</v>
      </c>
    </row>
    <row customHeight="1" ht="11.25">
      <c r="A186" s="373" t="s">
        <v>14</v>
      </c>
      <c r="B186" s="0" t="s">
        <v>3614</v>
      </c>
      <c r="C186" s="0" t="s">
        <v>3615</v>
      </c>
      <c r="D186" s="0" t="s">
        <v>3628</v>
      </c>
      <c r="E186" s="0" t="s">
        <v>3629</v>
      </c>
      <c r="F186" s="0" t="s">
        <v>3138</v>
      </c>
      <c r="G186" s="0" t="s">
        <v>3630</v>
      </c>
    </row>
    <row customHeight="1" ht="11.25">
      <c r="A187" s="373" t="s">
        <v>14</v>
      </c>
      <c r="B187" s="0" t="s">
        <v>3614</v>
      </c>
      <c r="C187" s="0" t="s">
        <v>3615</v>
      </c>
      <c r="D187" s="0" t="s">
        <v>3614</v>
      </c>
      <c r="E187" s="0" t="s">
        <v>3615</v>
      </c>
      <c r="F187" s="0" t="s">
        <v>3135</v>
      </c>
      <c r="G187" s="0" t="s">
        <v>3631</v>
      </c>
    </row>
    <row customHeight="1" ht="11.25">
      <c r="A188" s="373" t="s">
        <v>14</v>
      </c>
      <c r="B188" s="0" t="s">
        <v>3614</v>
      </c>
      <c r="C188" s="0" t="s">
        <v>3615</v>
      </c>
      <c r="D188" s="0" t="s">
        <v>3632</v>
      </c>
      <c r="E188" s="0" t="s">
        <v>3633</v>
      </c>
      <c r="F188" s="0" t="s">
        <v>3183</v>
      </c>
      <c r="G188" s="0" t="s">
        <v>3634</v>
      </c>
    </row>
    <row customHeight="1" ht="11.25">
      <c r="A189" s="373" t="s">
        <v>14</v>
      </c>
      <c r="B189" s="0" t="s">
        <v>3614</v>
      </c>
      <c r="C189" s="0" t="s">
        <v>3615</v>
      </c>
      <c r="D189" s="0" t="s">
        <v>3635</v>
      </c>
      <c r="E189" s="0" t="s">
        <v>3636</v>
      </c>
      <c r="F189" s="0" t="s">
        <v>3138</v>
      </c>
      <c r="G189" s="0" t="s">
        <v>3637</v>
      </c>
    </row>
    <row customHeight="1" ht="11.25">
      <c r="A190" s="373" t="s">
        <v>14</v>
      </c>
      <c r="B190" s="0" t="s">
        <v>3638</v>
      </c>
      <c r="C190" s="0" t="s">
        <v>3639</v>
      </c>
      <c r="D190" s="0" t="s">
        <v>3638</v>
      </c>
      <c r="E190" s="0" t="s">
        <v>3639</v>
      </c>
      <c r="F190" s="0" t="s">
        <v>3132</v>
      </c>
      <c r="G190" s="0" t="s">
        <v>3640</v>
      </c>
    </row>
    <row customHeight="1" ht="11.25">
      <c r="A191" s="373" t="s">
        <v>14</v>
      </c>
      <c r="B191" s="0" t="s">
        <v>3641</v>
      </c>
      <c r="C191" s="0" t="s">
        <v>3642</v>
      </c>
      <c r="D191" s="0" t="s">
        <v>3643</v>
      </c>
      <c r="E191" s="0" t="s">
        <v>3644</v>
      </c>
      <c r="F191" s="0" t="s">
        <v>3138</v>
      </c>
      <c r="G191" s="0" t="s">
        <v>3645</v>
      </c>
    </row>
    <row customHeight="1" ht="11.25">
      <c r="A192" s="373" t="s">
        <v>14</v>
      </c>
      <c r="B192" s="0" t="s">
        <v>3641</v>
      </c>
      <c r="C192" s="0" t="s">
        <v>3642</v>
      </c>
      <c r="D192" s="0" t="s">
        <v>3646</v>
      </c>
      <c r="E192" s="0" t="s">
        <v>3647</v>
      </c>
      <c r="F192" s="0" t="s">
        <v>3138</v>
      </c>
      <c r="G192" s="0" t="s">
        <v>3648</v>
      </c>
    </row>
    <row customHeight="1" ht="11.25">
      <c r="A193" s="373" t="s">
        <v>14</v>
      </c>
      <c r="B193" s="0" t="s">
        <v>3641</v>
      </c>
      <c r="C193" s="0" t="s">
        <v>3642</v>
      </c>
      <c r="D193" s="0" t="s">
        <v>3300</v>
      </c>
      <c r="E193" s="0" t="s">
        <v>3649</v>
      </c>
      <c r="F193" s="0" t="s">
        <v>3138</v>
      </c>
      <c r="G193" s="0" t="s">
        <v>3650</v>
      </c>
    </row>
    <row customHeight="1" ht="11.25">
      <c r="A194" s="373" t="s">
        <v>14</v>
      </c>
      <c r="B194" s="0" t="s">
        <v>3641</v>
      </c>
      <c r="C194" s="0" t="s">
        <v>3642</v>
      </c>
      <c r="D194" s="0" t="s">
        <v>3651</v>
      </c>
      <c r="E194" s="0" t="s">
        <v>3652</v>
      </c>
      <c r="F194" s="0" t="s">
        <v>3138</v>
      </c>
      <c r="G194" s="0" t="s">
        <v>3653</v>
      </c>
    </row>
    <row customHeight="1" ht="11.25">
      <c r="A195" s="373" t="s">
        <v>14</v>
      </c>
      <c r="B195" s="0" t="s">
        <v>3641</v>
      </c>
      <c r="C195" s="0" t="s">
        <v>3642</v>
      </c>
      <c r="D195" s="0" t="s">
        <v>3641</v>
      </c>
      <c r="E195" s="0" t="s">
        <v>3642</v>
      </c>
      <c r="F195" s="0" t="s">
        <v>3135</v>
      </c>
      <c r="G195" s="0" t="s">
        <v>3654</v>
      </c>
    </row>
    <row customHeight="1" ht="11.25">
      <c r="A196" s="373" t="s">
        <v>14</v>
      </c>
      <c r="B196" s="0" t="s">
        <v>3641</v>
      </c>
      <c r="C196" s="0" t="s">
        <v>3642</v>
      </c>
      <c r="D196" s="0" t="s">
        <v>3655</v>
      </c>
      <c r="E196" s="0" t="s">
        <v>3656</v>
      </c>
      <c r="F196" s="0" t="s">
        <v>3138</v>
      </c>
      <c r="G196" s="0" t="s">
        <v>3657</v>
      </c>
    </row>
    <row customHeight="1" ht="11.25">
      <c r="A197" s="373" t="s">
        <v>14</v>
      </c>
      <c r="B197" s="0" t="s">
        <v>101</v>
      </c>
      <c r="C197" s="0" t="s">
        <v>102</v>
      </c>
      <c r="D197" s="0" t="s">
        <v>101</v>
      </c>
      <c r="E197" s="0" t="s">
        <v>102</v>
      </c>
      <c r="F197" s="0" t="s">
        <v>3147</v>
      </c>
      <c r="G197" s="0" t="s">
        <v>100</v>
      </c>
    </row>
    <row customHeight="1" ht="11.25">
      <c r="A198" s="373" t="s">
        <v>14</v>
      </c>
      <c r="B198" s="0" t="s">
        <v>3658</v>
      </c>
      <c r="C198" s="0" t="s">
        <v>3659</v>
      </c>
      <c r="D198" s="0" t="s">
        <v>3658</v>
      </c>
      <c r="E198" s="0" t="s">
        <v>3659</v>
      </c>
      <c r="F198" s="0" t="s">
        <v>3147</v>
      </c>
      <c r="G198" s="0" t="s">
        <v>3660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34C45-7A7C-EC7D-6616-E8803B2DD0CC}"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6839" width="9.140625"/>
  </cols>
  <sheetData>
    <row customHeight="1" ht="11.25">
      <c r="A1" s="841" t="s">
        <v>3661</v>
      </c>
      <c r="B1" s="841" t="s">
        <v>3662</v>
      </c>
      <c r="C1" s="841" t="s">
        <v>3663</v>
      </c>
      <c r="D1" s="841" t="s">
        <v>3664</v>
      </c>
    </row>
    <row customHeight="1" ht="11.25">
      <c r="A2" s="6840" t="s">
        <v>110</v>
      </c>
      <c r="B2" s="6840" t="s">
        <v>3665</v>
      </c>
      <c r="C2" s="6840" t="s">
        <v>3666</v>
      </c>
      <c r="D2" s="6840" t="s">
        <v>3667</v>
      </c>
    </row>
    <row customHeight="1" ht="11.25">
      <c r="A3" s="6840" t="s">
        <v>111</v>
      </c>
      <c r="B3" s="6840" t="s">
        <v>3668</v>
      </c>
      <c r="C3" s="6840" t="s">
        <v>3666</v>
      </c>
      <c r="D3" s="6840" t="s">
        <v>3669</v>
      </c>
    </row>
    <row customHeight="1" ht="11.25">
      <c r="A4" s="6840" t="s">
        <v>91</v>
      </c>
      <c r="B4" s="6840" t="s">
        <v>3670</v>
      </c>
      <c r="C4" s="6840" t="s">
        <v>3671</v>
      </c>
      <c r="D4" s="6840" t="s">
        <v>3672</v>
      </c>
    </row>
    <row customHeight="1" ht="11.25">
      <c r="A5" s="6840" t="s">
        <v>92</v>
      </c>
      <c r="B5" s="6840" t="s">
        <v>3673</v>
      </c>
      <c r="C5" s="6840" t="s">
        <v>3674</v>
      </c>
      <c r="D5" s="6840" t="s">
        <v>3669</v>
      </c>
    </row>
    <row customHeight="1" ht="11.25">
      <c r="A6" s="6840" t="s">
        <v>112</v>
      </c>
      <c r="B6" s="6840" t="s">
        <v>3675</v>
      </c>
      <c r="C6" s="6840" t="s">
        <v>3674</v>
      </c>
      <c r="D6" s="6840" t="s">
        <v>3676</v>
      </c>
    </row>
    <row customHeight="1" ht="11.25">
      <c r="A7" s="6840" t="s">
        <v>93</v>
      </c>
      <c r="B7" s="6840" t="s">
        <v>3677</v>
      </c>
      <c r="C7" s="6840" t="s">
        <v>3678</v>
      </c>
      <c r="D7" s="6840" t="s">
        <v>3679</v>
      </c>
    </row>
    <row customHeight="1" ht="11.25">
      <c r="A8" s="6840" t="s">
        <v>94</v>
      </c>
      <c r="B8" s="6840" t="s">
        <v>3680</v>
      </c>
      <c r="C8" s="6840" t="s">
        <v>3678</v>
      </c>
      <c r="D8" s="6840" t="s">
        <v>3681</v>
      </c>
    </row>
    <row customHeight="1" ht="11.25">
      <c r="A9" s="6840" t="s">
        <v>113</v>
      </c>
      <c r="B9" s="6840" t="s">
        <v>3682</v>
      </c>
      <c r="C9" s="6840" t="s">
        <v>3683</v>
      </c>
      <c r="D9" s="6840" t="s">
        <v>3681</v>
      </c>
    </row>
    <row customHeight="1" ht="11.25">
      <c r="A10" s="6840" t="s">
        <v>149</v>
      </c>
      <c r="B10" s="6840" t="s">
        <v>3684</v>
      </c>
      <c r="C10" s="6840" t="s">
        <v>3685</v>
      </c>
      <c r="D10" s="6840" t="s">
        <v>3686</v>
      </c>
    </row>
    <row customHeight="1" ht="11.25">
      <c r="A11" s="6840" t="s">
        <v>150</v>
      </c>
      <c r="B11" s="6840" t="s">
        <v>3687</v>
      </c>
      <c r="C11" s="6840" t="s">
        <v>3674</v>
      </c>
      <c r="D11" s="6840" t="s">
        <v>3676</v>
      </c>
    </row>
    <row customHeight="1" ht="11.25">
      <c r="A12" s="6840" t="s">
        <v>151</v>
      </c>
      <c r="B12" s="6840" t="s">
        <v>3688</v>
      </c>
      <c r="C12" s="6840" t="s">
        <v>3689</v>
      </c>
      <c r="D12" s="6840" t="s">
        <v>3690</v>
      </c>
    </row>
    <row customHeight="1" ht="11.25">
      <c r="A13" s="6840" t="s">
        <v>152</v>
      </c>
      <c r="B13" s="6840" t="s">
        <v>3691</v>
      </c>
      <c r="C13" s="6840" t="s">
        <v>3692</v>
      </c>
      <c r="D13" s="6840" t="s">
        <v>3693</v>
      </c>
    </row>
    <row customHeight="1" ht="11.25">
      <c r="A14" s="6840" t="s">
        <v>153</v>
      </c>
      <c r="B14" s="6840" t="s">
        <v>3694</v>
      </c>
      <c r="C14" s="6840" t="s">
        <v>3695</v>
      </c>
      <c r="D14" s="6840" t="s">
        <v>3672</v>
      </c>
    </row>
    <row customHeight="1" ht="11.25">
      <c r="A15" s="6840" t="s">
        <v>154</v>
      </c>
      <c r="B15" s="6840" t="s">
        <v>3696</v>
      </c>
      <c r="C15" s="6840" t="s">
        <v>3666</v>
      </c>
      <c r="D15" s="6840" t="s">
        <v>3669</v>
      </c>
    </row>
    <row customHeight="1" ht="11.25">
      <c r="A16" s="6840" t="s">
        <v>1455</v>
      </c>
      <c r="B16" s="6840" t="s">
        <v>3697</v>
      </c>
      <c r="C16" s="6840" t="s">
        <v>3674</v>
      </c>
      <c r="D16" s="6840" t="s">
        <v>3676</v>
      </c>
    </row>
    <row customHeight="1" ht="11.25">
      <c r="A17" s="6840" t="s">
        <v>1461</v>
      </c>
      <c r="B17" s="6840" t="s">
        <v>3698</v>
      </c>
      <c r="C17" s="6840" t="s">
        <v>3674</v>
      </c>
      <c r="D17" s="6840" t="s">
        <v>3676</v>
      </c>
    </row>
    <row customHeight="1" ht="11.25">
      <c r="A18" s="6840" t="s">
        <v>1472</v>
      </c>
      <c r="B18" s="6840" t="s">
        <v>3699</v>
      </c>
      <c r="C18" s="6840" t="s">
        <v>3700</v>
      </c>
      <c r="D18" s="6840" t="s">
        <v>3701</v>
      </c>
    </row>
    <row customHeight="1" ht="11.25">
      <c r="A19" s="6840" t="s">
        <v>1486</v>
      </c>
      <c r="B19" s="6840" t="s">
        <v>3702</v>
      </c>
      <c r="C19" s="6840" t="s">
        <v>3703</v>
      </c>
      <c r="D19" s="6840"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72B6D-67BC-8F79-8513-FB58713F55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482F1-C976-B5F4-2D6C-513AB16C0C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841" width="9.140625"/>
  </cols>
  <sheetData>
    <row customHeight="1" ht="11.25">
      <c r="A1" s="169" t="s">
        <v>131</v>
      </c>
      <c r="B1" s="169" t="s">
        <v>3705</v>
      </c>
    </row>
    <row customHeight="1" ht="11.25">
      <c r="A2" s="6842" t="s">
        <v>99</v>
      </c>
      <c r="B2" s="6842" t="s">
        <v>3706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F2A66-CF63-60C2-9CAB-1F08DAE0F8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839" width="9.140625"/>
    <col min="2" max="2" style="6839" width="65.28125" customWidth="1"/>
  </cols>
  <sheetData>
    <row customHeight="1" ht="11.25">
      <c r="A1" s="841" t="s">
        <v>3707</v>
      </c>
      <c r="B1" s="841" t="s">
        <v>3708</v>
      </c>
    </row>
    <row customHeight="1" ht="11.25">
      <c r="A2" s="841">
        <v>4213775</v>
      </c>
      <c r="B2" s="841" t="s">
        <v>1214</v>
      </c>
    </row>
    <row customHeight="1" ht="11.25">
      <c r="A3" s="841">
        <v>4213784</v>
      </c>
      <c r="B3" s="841" t="s">
        <v>1247</v>
      </c>
    </row>
    <row customHeight="1" ht="11.25">
      <c r="A4" s="841">
        <v>4213781</v>
      </c>
      <c r="B4" s="841" t="s">
        <v>1240</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1380</v>
      </c>
    </row>
    <row customHeight="1" ht="11.25">
      <c r="A10" s="841">
        <v>4213783</v>
      </c>
      <c r="B10" s="841" t="s">
        <v>1395</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EE1E-82A9-291F-2C7A-768B941E6B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839" width="9.140625"/>
    <col min="2" max="2" style="6839" width="65.28125" customWidth="1"/>
  </cols>
  <sheetData>
    <row customHeight="1" ht="11.25">
      <c r="A1" s="841" t="s">
        <v>3707</v>
      </c>
      <c r="B1" s="841" t="s">
        <v>3709</v>
      </c>
    </row>
    <row customHeight="1" ht="11.25">
      <c r="A2" s="841" t="s">
        <v>162</v>
      </c>
      <c r="B2" s="841" t="s">
        <v>1492</v>
      </c>
    </row>
    <row customHeight="1" ht="11.25">
      <c r="A3" s="841" t="s">
        <v>3710</v>
      </c>
      <c r="B3" s="841" t="s">
        <v>1502</v>
      </c>
    </row>
    <row customHeight="1" ht="11.25">
      <c r="A4" s="841" t="s">
        <v>3711</v>
      </c>
      <c r="B4" s="841" t="s">
        <v>1511</v>
      </c>
    </row>
    <row customHeight="1" ht="11.25">
      <c r="A5" s="841" t="s">
        <v>3712</v>
      </c>
      <c r="B5" s="841" t="s">
        <v>1520</v>
      </c>
    </row>
    <row customHeight="1" ht="11.25">
      <c r="A6" s="841" t="s">
        <v>3713</v>
      </c>
      <c r="B6" s="841" t="s">
        <v>1526</v>
      </c>
    </row>
    <row customHeight="1" ht="11.25">
      <c r="A7" s="841" t="s">
        <v>3714</v>
      </c>
      <c r="B7" s="841" t="s">
        <v>1534</v>
      </c>
    </row>
    <row customHeight="1" ht="11.25">
      <c r="A8" s="841" t="s">
        <v>3715</v>
      </c>
      <c r="B8" s="841" t="s">
        <v>1541</v>
      </c>
    </row>
    <row customHeight="1" ht="11.25">
      <c r="A9" s="841" t="s">
        <v>3716</v>
      </c>
      <c r="B9" s="841" t="s">
        <v>1547</v>
      </c>
    </row>
    <row customHeight="1" ht="11.25">
      <c r="A10" s="841" t="s">
        <v>3717</v>
      </c>
      <c r="B10" s="841" t="s">
        <v>1551</v>
      </c>
    </row>
    <row customHeight="1" ht="11.25">
      <c r="A11" s="841" t="s">
        <v>3718</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DD4B-61F1-A52D-070C-DB99DDCF33EA}"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3123</v>
      </c>
      <c r="B1" s="373" t="s">
        <v>3124</v>
      </c>
      <c r="C1" s="373" t="s">
        <v>3125</v>
      </c>
      <c r="D1" s="373" t="s">
        <v>3126</v>
      </c>
      <c r="E1" s="0" t="s">
        <v>3127</v>
      </c>
      <c r="F1" s="0" t="s">
        <v>3128</v>
      </c>
      <c r="G1" s="0" t="s">
        <v>3129</v>
      </c>
    </row>
    <row customHeight="1" ht="11.25">
      <c r="A2" s="0" t="s">
        <v>14</v>
      </c>
      <c r="B2" s="0" t="s">
        <v>3130</v>
      </c>
      <c r="C2" s="0" t="s">
        <v>3131</v>
      </c>
      <c r="D2" s="0" t="s">
        <v>3130</v>
      </c>
      <c r="E2" s="0" t="s">
        <v>3131</v>
      </c>
      <c r="F2" s="0" t="s">
        <v>3132</v>
      </c>
      <c r="G2" s="0" t="s">
        <v>110</v>
      </c>
    </row>
    <row customHeight="1" ht="11.25">
      <c r="A3" s="0" t="s">
        <v>14</v>
      </c>
      <c r="B3" s="0" t="s">
        <v>3133</v>
      </c>
      <c r="C3" s="0" t="s">
        <v>3134</v>
      </c>
      <c r="D3" s="0" t="s">
        <v>3133</v>
      </c>
      <c r="E3" s="0" t="s">
        <v>3134</v>
      </c>
      <c r="F3" s="0" t="s">
        <v>3135</v>
      </c>
      <c r="G3" s="0" t="s">
        <v>111</v>
      </c>
    </row>
    <row customHeight="1" ht="11.25">
      <c r="A4" s="0" t="s">
        <v>14</v>
      </c>
      <c r="B4" s="0" t="s">
        <v>3133</v>
      </c>
      <c r="C4" s="0" t="s">
        <v>3134</v>
      </c>
      <c r="D4" s="0" t="s">
        <v>3136</v>
      </c>
      <c r="E4" s="0" t="s">
        <v>3137</v>
      </c>
      <c r="F4" s="0" t="s">
        <v>3138</v>
      </c>
      <c r="G4" s="0" t="s">
        <v>91</v>
      </c>
    </row>
    <row customHeight="1" ht="11.25">
      <c r="A5" s="0" t="s">
        <v>14</v>
      </c>
      <c r="B5" s="0" t="s">
        <v>3133</v>
      </c>
      <c r="C5" s="0" t="s">
        <v>3134</v>
      </c>
      <c r="D5" s="0" t="s">
        <v>3139</v>
      </c>
      <c r="E5" s="0" t="s">
        <v>3140</v>
      </c>
      <c r="F5" s="0" t="s">
        <v>3138</v>
      </c>
      <c r="G5" s="0" t="s">
        <v>92</v>
      </c>
    </row>
    <row customHeight="1" ht="11.25">
      <c r="A6" s="0" t="s">
        <v>14</v>
      </c>
      <c r="B6" s="0" t="s">
        <v>3133</v>
      </c>
      <c r="C6" s="0" t="s">
        <v>3134</v>
      </c>
      <c r="D6" s="0" t="s">
        <v>3141</v>
      </c>
      <c r="E6" s="0" t="s">
        <v>3142</v>
      </c>
      <c r="F6" s="0" t="s">
        <v>3138</v>
      </c>
      <c r="G6" s="0" t="s">
        <v>112</v>
      </c>
    </row>
    <row customHeight="1" ht="11.25">
      <c r="A7" s="0" t="s">
        <v>14</v>
      </c>
      <c r="B7" s="0" t="s">
        <v>3133</v>
      </c>
      <c r="C7" s="0" t="s">
        <v>3134</v>
      </c>
      <c r="D7" s="0" t="s">
        <v>3143</v>
      </c>
      <c r="E7" s="0" t="s">
        <v>3144</v>
      </c>
      <c r="F7" s="0" t="s">
        <v>3138</v>
      </c>
      <c r="G7" s="0" t="s">
        <v>93</v>
      </c>
    </row>
    <row customHeight="1" ht="11.25">
      <c r="A8" s="0" t="s">
        <v>14</v>
      </c>
      <c r="B8" s="0" t="s">
        <v>3145</v>
      </c>
      <c r="C8" s="0" t="s">
        <v>3146</v>
      </c>
      <c r="D8" s="0" t="s">
        <v>3145</v>
      </c>
      <c r="E8" s="0" t="s">
        <v>3146</v>
      </c>
      <c r="F8" s="0" t="s">
        <v>3147</v>
      </c>
      <c r="G8" s="0" t="s">
        <v>94</v>
      </c>
    </row>
    <row customHeight="1" ht="11.25">
      <c r="A9" s="0" t="s">
        <v>14</v>
      </c>
      <c r="B9" s="0" t="s">
        <v>3148</v>
      </c>
      <c r="C9" s="0" t="s">
        <v>3149</v>
      </c>
      <c r="D9" s="0" t="s">
        <v>3148</v>
      </c>
      <c r="E9" s="0" t="s">
        <v>3149</v>
      </c>
      <c r="F9" s="0" t="s">
        <v>3147</v>
      </c>
      <c r="G9" s="0" t="s">
        <v>113</v>
      </c>
    </row>
    <row customHeight="1" ht="11.25">
      <c r="A10" s="0" t="s">
        <v>14</v>
      </c>
      <c r="B10" s="0" t="s">
        <v>3150</v>
      </c>
      <c r="C10" s="0" t="s">
        <v>3151</v>
      </c>
      <c r="D10" s="0" t="s">
        <v>3150</v>
      </c>
      <c r="E10" s="0" t="s">
        <v>3151</v>
      </c>
      <c r="F10" s="0" t="s">
        <v>3147</v>
      </c>
      <c r="G10" s="0" t="s">
        <v>149</v>
      </c>
    </row>
    <row customHeight="1" ht="11.25">
      <c r="A11" s="0" t="s">
        <v>14</v>
      </c>
      <c r="B11" s="0" t="s">
        <v>3152</v>
      </c>
      <c r="C11" s="0" t="s">
        <v>3153</v>
      </c>
      <c r="D11" s="0" t="s">
        <v>3152</v>
      </c>
      <c r="E11" s="0" t="s">
        <v>3153</v>
      </c>
      <c r="F11" s="0" t="s">
        <v>3147</v>
      </c>
      <c r="G11" s="0" t="s">
        <v>150</v>
      </c>
    </row>
    <row customHeight="1" ht="11.25">
      <c r="A12" s="0" t="s">
        <v>14</v>
      </c>
      <c r="B12" s="0" t="s">
        <v>3154</v>
      </c>
      <c r="C12" s="0" t="s">
        <v>3155</v>
      </c>
      <c r="D12" s="0" t="s">
        <v>3154</v>
      </c>
      <c r="E12" s="0" t="s">
        <v>3155</v>
      </c>
      <c r="F12" s="0" t="s">
        <v>3147</v>
      </c>
      <c r="G12" s="0" t="s">
        <v>151</v>
      </c>
    </row>
    <row customHeight="1" ht="11.25">
      <c r="A13" s="0" t="s">
        <v>14</v>
      </c>
      <c r="B13" s="0" t="s">
        <v>3156</v>
      </c>
      <c r="C13" s="0" t="s">
        <v>3157</v>
      </c>
      <c r="D13" s="0" t="s">
        <v>3156</v>
      </c>
      <c r="E13" s="0" t="s">
        <v>3157</v>
      </c>
      <c r="F13" s="0" t="s">
        <v>3147</v>
      </c>
      <c r="G13" s="0" t="s">
        <v>152</v>
      </c>
    </row>
    <row customHeight="1" ht="11.25">
      <c r="A14" s="0" t="s">
        <v>14</v>
      </c>
      <c r="B14" s="0" t="s">
        <v>3158</v>
      </c>
      <c r="C14" s="0" t="s">
        <v>3159</v>
      </c>
      <c r="D14" s="0" t="s">
        <v>3160</v>
      </c>
      <c r="E14" s="0" t="s">
        <v>3161</v>
      </c>
      <c r="F14" s="0" t="s">
        <v>3138</v>
      </c>
      <c r="G14" s="0" t="s">
        <v>153</v>
      </c>
    </row>
    <row customHeight="1" ht="11.25">
      <c r="A15" s="0" t="s">
        <v>14</v>
      </c>
      <c r="B15" s="0" t="s">
        <v>3158</v>
      </c>
      <c r="C15" s="0" t="s">
        <v>3159</v>
      </c>
      <c r="D15" s="0" t="s">
        <v>3158</v>
      </c>
      <c r="E15" s="0" t="s">
        <v>3159</v>
      </c>
      <c r="F15" s="0" t="s">
        <v>3135</v>
      </c>
      <c r="G15" s="0" t="s">
        <v>154</v>
      </c>
    </row>
    <row customHeight="1" ht="11.25">
      <c r="A16" s="0" t="s">
        <v>14</v>
      </c>
      <c r="B16" s="0" t="s">
        <v>3158</v>
      </c>
      <c r="C16" s="0" t="s">
        <v>3159</v>
      </c>
      <c r="D16" s="0" t="s">
        <v>3162</v>
      </c>
      <c r="E16" s="0" t="s">
        <v>3163</v>
      </c>
      <c r="F16" s="0" t="s">
        <v>3138</v>
      </c>
      <c r="G16" s="0" t="s">
        <v>1455</v>
      </c>
    </row>
    <row customHeight="1" ht="11.25">
      <c r="A17" s="0" t="s">
        <v>14</v>
      </c>
      <c r="B17" s="0" t="s">
        <v>3158</v>
      </c>
      <c r="C17" s="0" t="s">
        <v>3159</v>
      </c>
      <c r="D17" s="0" t="s">
        <v>3164</v>
      </c>
      <c r="E17" s="0" t="s">
        <v>3165</v>
      </c>
      <c r="F17" s="0" t="s">
        <v>3166</v>
      </c>
      <c r="G17" s="0" t="s">
        <v>1461</v>
      </c>
    </row>
    <row customHeight="1" ht="11.25">
      <c r="A18" s="0" t="s">
        <v>14</v>
      </c>
      <c r="B18" s="0" t="s">
        <v>3158</v>
      </c>
      <c r="C18" s="0" t="s">
        <v>3159</v>
      </c>
      <c r="D18" s="0" t="s">
        <v>3167</v>
      </c>
      <c r="E18" s="0" t="s">
        <v>3168</v>
      </c>
      <c r="F18" s="0" t="s">
        <v>3138</v>
      </c>
      <c r="G18" s="0" t="s">
        <v>1472</v>
      </c>
    </row>
    <row customHeight="1" ht="11.25">
      <c r="A19" s="0" t="s">
        <v>14</v>
      </c>
      <c r="B19" s="0" t="s">
        <v>3158</v>
      </c>
      <c r="C19" s="0" t="s">
        <v>3159</v>
      </c>
      <c r="D19" s="0" t="s">
        <v>3169</v>
      </c>
      <c r="E19" s="0" t="s">
        <v>3170</v>
      </c>
      <c r="F19" s="0" t="s">
        <v>3138</v>
      </c>
      <c r="G19" s="0" t="s">
        <v>1486</v>
      </c>
    </row>
    <row customHeight="1" ht="11.25">
      <c r="A20" s="0" t="s">
        <v>14</v>
      </c>
      <c r="B20" s="0" t="s">
        <v>3158</v>
      </c>
      <c r="C20" s="0" t="s">
        <v>3159</v>
      </c>
      <c r="D20" s="0" t="s">
        <v>3171</v>
      </c>
      <c r="E20" s="0" t="s">
        <v>3172</v>
      </c>
      <c r="F20" s="0" t="s">
        <v>3138</v>
      </c>
      <c r="G20" s="0" t="s">
        <v>1498</v>
      </c>
    </row>
    <row customHeight="1" ht="11.25">
      <c r="A21" s="0" t="s">
        <v>14</v>
      </c>
      <c r="B21" s="0" t="s">
        <v>3158</v>
      </c>
      <c r="C21" s="0" t="s">
        <v>3159</v>
      </c>
      <c r="D21" s="0" t="s">
        <v>3173</v>
      </c>
      <c r="E21" s="0" t="s">
        <v>3174</v>
      </c>
      <c r="F21" s="0" t="s">
        <v>3138</v>
      </c>
      <c r="G21" s="0" t="s">
        <v>1507</v>
      </c>
    </row>
    <row customHeight="1" ht="11.25">
      <c r="A22" s="0" t="s">
        <v>14</v>
      </c>
      <c r="B22" s="0" t="s">
        <v>3175</v>
      </c>
      <c r="C22" s="0" t="s">
        <v>3176</v>
      </c>
      <c r="D22" s="0" t="s">
        <v>3175</v>
      </c>
      <c r="E22" s="0" t="s">
        <v>3176</v>
      </c>
      <c r="F22" s="0" t="s">
        <v>3132</v>
      </c>
      <c r="G22" s="0" t="s">
        <v>1523</v>
      </c>
    </row>
    <row customHeight="1" ht="11.25">
      <c r="A23" s="0" t="s">
        <v>14</v>
      </c>
      <c r="B23" s="0" t="s">
        <v>3177</v>
      </c>
      <c r="C23" s="0" t="s">
        <v>3178</v>
      </c>
      <c r="D23" s="0" t="s">
        <v>3179</v>
      </c>
      <c r="E23" s="0" t="s">
        <v>3180</v>
      </c>
      <c r="F23" s="0" t="s">
        <v>3138</v>
      </c>
      <c r="G23" s="0" t="s">
        <v>1530</v>
      </c>
    </row>
    <row customHeight="1" ht="11.25">
      <c r="A24" s="0" t="s">
        <v>14</v>
      </c>
      <c r="B24" s="0" t="s">
        <v>3177</v>
      </c>
      <c r="C24" s="0" t="s">
        <v>3178</v>
      </c>
      <c r="D24" s="0" t="s">
        <v>3181</v>
      </c>
      <c r="E24" s="0" t="s">
        <v>3182</v>
      </c>
      <c r="F24" s="0" t="s">
        <v>3183</v>
      </c>
      <c r="G24" s="0" t="s">
        <v>1538</v>
      </c>
    </row>
    <row customHeight="1" ht="11.25">
      <c r="A25" s="0" t="s">
        <v>14</v>
      </c>
      <c r="B25" s="0" t="s">
        <v>3177</v>
      </c>
      <c r="C25" s="0" t="s">
        <v>3178</v>
      </c>
      <c r="D25" s="0" t="s">
        <v>3184</v>
      </c>
      <c r="E25" s="0" t="s">
        <v>3185</v>
      </c>
      <c r="F25" s="0" t="s">
        <v>3183</v>
      </c>
      <c r="G25" s="0" t="s">
        <v>1545</v>
      </c>
    </row>
    <row customHeight="1" ht="11.25">
      <c r="A26" s="0" t="s">
        <v>14</v>
      </c>
      <c r="B26" s="0" t="s">
        <v>3177</v>
      </c>
      <c r="C26" s="0" t="s">
        <v>3178</v>
      </c>
      <c r="D26" s="0" t="s">
        <v>3177</v>
      </c>
      <c r="E26" s="0" t="s">
        <v>3178</v>
      </c>
      <c r="F26" s="0" t="s">
        <v>3135</v>
      </c>
      <c r="G26" s="0" t="s">
        <v>1549</v>
      </c>
    </row>
    <row customHeight="1" ht="11.25">
      <c r="A27" s="0" t="s">
        <v>14</v>
      </c>
      <c r="B27" s="0" t="s">
        <v>3177</v>
      </c>
      <c r="C27" s="0" t="s">
        <v>3178</v>
      </c>
      <c r="D27" s="0" t="s">
        <v>3186</v>
      </c>
      <c r="E27" s="0" t="s">
        <v>3187</v>
      </c>
      <c r="F27" s="0" t="s">
        <v>3138</v>
      </c>
      <c r="G27" s="0" t="s">
        <v>1554</v>
      </c>
    </row>
    <row customHeight="1" ht="11.25">
      <c r="A28" s="0" t="s">
        <v>14</v>
      </c>
      <c r="B28" s="0" t="s">
        <v>3177</v>
      </c>
      <c r="C28" s="0" t="s">
        <v>3178</v>
      </c>
      <c r="D28" s="0" t="s">
        <v>3188</v>
      </c>
      <c r="E28" s="0" t="s">
        <v>3189</v>
      </c>
      <c r="F28" s="0" t="s">
        <v>3138</v>
      </c>
      <c r="G28" s="0" t="s">
        <v>1562</v>
      </c>
    </row>
    <row customHeight="1" ht="11.25">
      <c r="A29" s="0" t="s">
        <v>14</v>
      </c>
      <c r="B29" s="0" t="s">
        <v>3177</v>
      </c>
      <c r="C29" s="0" t="s">
        <v>3178</v>
      </c>
      <c r="D29" s="0" t="s">
        <v>3190</v>
      </c>
      <c r="E29" s="0" t="s">
        <v>3191</v>
      </c>
      <c r="F29" s="0" t="s">
        <v>3183</v>
      </c>
      <c r="G29" s="0" t="s">
        <v>1564</v>
      </c>
    </row>
    <row customHeight="1" ht="11.25">
      <c r="A30" s="0" t="s">
        <v>14</v>
      </c>
      <c r="B30" s="0" t="s">
        <v>3192</v>
      </c>
      <c r="C30" s="0" t="s">
        <v>3193</v>
      </c>
      <c r="D30" s="0" t="s">
        <v>3194</v>
      </c>
      <c r="E30" s="0" t="s">
        <v>3195</v>
      </c>
      <c r="F30" s="0" t="s">
        <v>3138</v>
      </c>
      <c r="G30" s="0" t="s">
        <v>1567</v>
      </c>
    </row>
    <row customHeight="1" ht="11.25">
      <c r="A31" s="0" t="s">
        <v>14</v>
      </c>
      <c r="B31" s="0" t="s">
        <v>3192</v>
      </c>
      <c r="C31" s="0" t="s">
        <v>3193</v>
      </c>
      <c r="D31" s="0" t="s">
        <v>3196</v>
      </c>
      <c r="E31" s="0" t="s">
        <v>3197</v>
      </c>
      <c r="F31" s="0" t="s">
        <v>3183</v>
      </c>
      <c r="G31" s="0" t="s">
        <v>1572</v>
      </c>
    </row>
    <row customHeight="1" ht="11.25">
      <c r="A32" s="0" t="s">
        <v>14</v>
      </c>
      <c r="B32" s="0" t="s">
        <v>3192</v>
      </c>
      <c r="C32" s="0" t="s">
        <v>3193</v>
      </c>
      <c r="D32" s="0" t="s">
        <v>3192</v>
      </c>
      <c r="E32" s="0" t="s">
        <v>3193</v>
      </c>
      <c r="F32" s="0" t="s">
        <v>3135</v>
      </c>
      <c r="G32" s="0" t="s">
        <v>1574</v>
      </c>
    </row>
    <row customHeight="1" ht="11.25">
      <c r="A33" s="0" t="s">
        <v>14</v>
      </c>
      <c r="B33" s="0" t="s">
        <v>3192</v>
      </c>
      <c r="C33" s="0" t="s">
        <v>3193</v>
      </c>
      <c r="D33" s="0" t="s">
        <v>3198</v>
      </c>
      <c r="E33" s="0" t="s">
        <v>3199</v>
      </c>
      <c r="F33" s="0" t="s">
        <v>3183</v>
      </c>
      <c r="G33" s="0" t="s">
        <v>1576</v>
      </c>
    </row>
    <row customHeight="1" ht="11.25">
      <c r="A34" s="0" t="s">
        <v>14</v>
      </c>
      <c r="B34" s="0" t="s">
        <v>3192</v>
      </c>
      <c r="C34" s="0" t="s">
        <v>3193</v>
      </c>
      <c r="D34" s="0" t="s">
        <v>3200</v>
      </c>
      <c r="E34" s="0" t="s">
        <v>3201</v>
      </c>
      <c r="F34" s="0" t="s">
        <v>3138</v>
      </c>
      <c r="G34" s="0" t="s">
        <v>1578</v>
      </c>
    </row>
    <row customHeight="1" ht="11.25">
      <c r="A35" s="0" t="s">
        <v>14</v>
      </c>
      <c r="B35" s="0" t="s">
        <v>3192</v>
      </c>
      <c r="C35" s="0" t="s">
        <v>3193</v>
      </c>
      <c r="D35" s="0" t="s">
        <v>3202</v>
      </c>
      <c r="E35" s="0" t="s">
        <v>3203</v>
      </c>
      <c r="F35" s="0" t="s">
        <v>3166</v>
      </c>
      <c r="G35" s="0" t="s">
        <v>1583</v>
      </c>
    </row>
    <row customHeight="1" ht="11.25">
      <c r="A36" s="0" t="s">
        <v>14</v>
      </c>
      <c r="B36" s="0" t="s">
        <v>3192</v>
      </c>
      <c r="C36" s="0" t="s">
        <v>3193</v>
      </c>
      <c r="D36" s="0" t="s">
        <v>3204</v>
      </c>
      <c r="E36" s="0" t="s">
        <v>3205</v>
      </c>
      <c r="F36" s="0" t="s">
        <v>3138</v>
      </c>
      <c r="G36" s="0" t="s">
        <v>1588</v>
      </c>
    </row>
    <row customHeight="1" ht="11.25">
      <c r="A37" s="0" t="s">
        <v>14</v>
      </c>
      <c r="B37" s="0" t="s">
        <v>3192</v>
      </c>
      <c r="C37" s="0" t="s">
        <v>3193</v>
      </c>
      <c r="D37" s="0" t="s">
        <v>3206</v>
      </c>
      <c r="E37" s="0" t="s">
        <v>3207</v>
      </c>
      <c r="F37" s="0" t="s">
        <v>3138</v>
      </c>
      <c r="G37" s="0" t="s">
        <v>1592</v>
      </c>
    </row>
    <row customHeight="1" ht="11.25">
      <c r="A38" s="0" t="s">
        <v>14</v>
      </c>
      <c r="B38" s="0" t="s">
        <v>3208</v>
      </c>
      <c r="C38" s="0" t="s">
        <v>3209</v>
      </c>
      <c r="D38" s="0" t="s">
        <v>3208</v>
      </c>
      <c r="E38" s="0" t="s">
        <v>3209</v>
      </c>
      <c r="F38" s="0" t="s">
        <v>3132</v>
      </c>
      <c r="G38" s="0" t="s">
        <v>1600</v>
      </c>
    </row>
    <row customHeight="1" ht="11.25">
      <c r="A39" s="0" t="s">
        <v>14</v>
      </c>
      <c r="B39" s="0" t="s">
        <v>3210</v>
      </c>
      <c r="C39" s="0" t="s">
        <v>3211</v>
      </c>
      <c r="D39" s="0" t="s">
        <v>3212</v>
      </c>
      <c r="E39" s="0" t="s">
        <v>3213</v>
      </c>
      <c r="F39" s="0" t="s">
        <v>3183</v>
      </c>
      <c r="G39" s="0" t="s">
        <v>1606</v>
      </c>
    </row>
    <row customHeight="1" ht="11.25">
      <c r="A40" s="0" t="s">
        <v>14</v>
      </c>
      <c r="B40" s="0" t="s">
        <v>3210</v>
      </c>
      <c r="C40" s="0" t="s">
        <v>3211</v>
      </c>
      <c r="D40" s="0" t="s">
        <v>3214</v>
      </c>
      <c r="E40" s="0" t="s">
        <v>3215</v>
      </c>
      <c r="F40" s="0" t="s">
        <v>3138</v>
      </c>
      <c r="G40" s="0" t="s">
        <v>1611</v>
      </c>
    </row>
    <row customHeight="1" ht="11.25">
      <c r="A41" s="0" t="s">
        <v>14</v>
      </c>
      <c r="B41" s="0" t="s">
        <v>3210</v>
      </c>
      <c r="C41" s="0" t="s">
        <v>3211</v>
      </c>
      <c r="D41" s="0" t="s">
        <v>3216</v>
      </c>
      <c r="E41" s="0" t="s">
        <v>3217</v>
      </c>
      <c r="F41" s="0" t="s">
        <v>3138</v>
      </c>
      <c r="G41" s="0" t="s">
        <v>1615</v>
      </c>
    </row>
    <row customHeight="1" ht="11.25">
      <c r="A42" s="0" t="s">
        <v>14</v>
      </c>
      <c r="B42" s="0" t="s">
        <v>3210</v>
      </c>
      <c r="C42" s="0" t="s">
        <v>3211</v>
      </c>
      <c r="D42" s="0" t="s">
        <v>3218</v>
      </c>
      <c r="E42" s="0" t="s">
        <v>3219</v>
      </c>
      <c r="F42" s="0" t="s">
        <v>3138</v>
      </c>
      <c r="G42" s="0" t="s">
        <v>1618</v>
      </c>
    </row>
    <row customHeight="1" ht="11.25">
      <c r="A43" s="0" t="s">
        <v>14</v>
      </c>
      <c r="B43" s="0" t="s">
        <v>3210</v>
      </c>
      <c r="C43" s="0" t="s">
        <v>3211</v>
      </c>
      <c r="D43" s="0" t="s">
        <v>3220</v>
      </c>
      <c r="E43" s="0" t="s">
        <v>3221</v>
      </c>
      <c r="F43" s="0" t="s">
        <v>3138</v>
      </c>
      <c r="G43" s="0" t="s">
        <v>1625</v>
      </c>
    </row>
    <row customHeight="1" ht="11.25">
      <c r="A44" s="0" t="s">
        <v>14</v>
      </c>
      <c r="B44" s="0" t="s">
        <v>3210</v>
      </c>
      <c r="C44" s="0" t="s">
        <v>3211</v>
      </c>
      <c r="D44" s="0" t="s">
        <v>3210</v>
      </c>
      <c r="E44" s="0" t="s">
        <v>3211</v>
      </c>
      <c r="F44" s="0" t="s">
        <v>3135</v>
      </c>
      <c r="G44" s="0" t="s">
        <v>1634</v>
      </c>
    </row>
    <row customHeight="1" ht="11.25">
      <c r="A45" s="0" t="s">
        <v>14</v>
      </c>
      <c r="B45" s="0" t="s">
        <v>3210</v>
      </c>
      <c r="C45" s="0" t="s">
        <v>3211</v>
      </c>
      <c r="D45" s="0" t="s">
        <v>3222</v>
      </c>
      <c r="E45" s="0" t="s">
        <v>3223</v>
      </c>
      <c r="F45" s="0" t="s">
        <v>3138</v>
      </c>
      <c r="G45" s="0" t="s">
        <v>1639</v>
      </c>
    </row>
    <row customHeight="1" ht="11.25">
      <c r="A46" s="0" t="s">
        <v>14</v>
      </c>
      <c r="B46" s="0" t="s">
        <v>3210</v>
      </c>
      <c r="C46" s="0" t="s">
        <v>3211</v>
      </c>
      <c r="D46" s="0" t="s">
        <v>3224</v>
      </c>
      <c r="E46" s="0" t="s">
        <v>3225</v>
      </c>
      <c r="F46" s="0" t="s">
        <v>3138</v>
      </c>
      <c r="G46" s="0" t="s">
        <v>1643</v>
      </c>
    </row>
    <row customHeight="1" ht="11.25">
      <c r="A47" s="0" t="s">
        <v>14</v>
      </c>
      <c r="B47" s="0" t="s">
        <v>3210</v>
      </c>
      <c r="C47" s="0" t="s">
        <v>3211</v>
      </c>
      <c r="D47" s="0" t="s">
        <v>3226</v>
      </c>
      <c r="E47" s="0" t="s">
        <v>3227</v>
      </c>
      <c r="F47" s="0" t="s">
        <v>3138</v>
      </c>
      <c r="G47" s="0" t="s">
        <v>1649</v>
      </c>
    </row>
    <row customHeight="1" ht="11.25">
      <c r="A48" s="0" t="s">
        <v>14</v>
      </c>
      <c r="B48" s="0" t="s">
        <v>3210</v>
      </c>
      <c r="C48" s="0" t="s">
        <v>3211</v>
      </c>
      <c r="D48" s="0" t="s">
        <v>3228</v>
      </c>
      <c r="E48" s="0" t="s">
        <v>3229</v>
      </c>
      <c r="F48" s="0" t="s">
        <v>3138</v>
      </c>
      <c r="G48" s="0" t="s">
        <v>1653</v>
      </c>
    </row>
    <row customHeight="1" ht="11.25">
      <c r="A49" s="0" t="s">
        <v>14</v>
      </c>
      <c r="B49" s="0" t="s">
        <v>3210</v>
      </c>
      <c r="C49" s="0" t="s">
        <v>3211</v>
      </c>
      <c r="D49" s="0" t="s">
        <v>3230</v>
      </c>
      <c r="E49" s="0" t="s">
        <v>3231</v>
      </c>
      <c r="F49" s="0" t="s">
        <v>3138</v>
      </c>
      <c r="G49" s="0" t="s">
        <v>1656</v>
      </c>
    </row>
    <row customHeight="1" ht="11.25">
      <c r="A50" s="0" t="s">
        <v>14</v>
      </c>
      <c r="B50" s="0" t="s">
        <v>3232</v>
      </c>
      <c r="C50" s="0" t="s">
        <v>3233</v>
      </c>
      <c r="D50" s="0" t="s">
        <v>3232</v>
      </c>
      <c r="E50" s="0" t="s">
        <v>3233</v>
      </c>
      <c r="F50" s="0" t="s">
        <v>3132</v>
      </c>
      <c r="G50" s="0" t="s">
        <v>1660</v>
      </c>
    </row>
    <row customHeight="1" ht="11.25">
      <c r="A51" s="0" t="s">
        <v>14</v>
      </c>
      <c r="B51" s="0" t="s">
        <v>3234</v>
      </c>
      <c r="C51" s="0" t="s">
        <v>3235</v>
      </c>
      <c r="D51" s="0" t="s">
        <v>3236</v>
      </c>
      <c r="E51" s="0" t="s">
        <v>3237</v>
      </c>
      <c r="F51" s="0" t="s">
        <v>3138</v>
      </c>
      <c r="G51" s="0" t="s">
        <v>1664</v>
      </c>
    </row>
    <row customHeight="1" ht="11.25">
      <c r="A52" s="0" t="s">
        <v>14</v>
      </c>
      <c r="B52" s="0" t="s">
        <v>3234</v>
      </c>
      <c r="C52" s="0" t="s">
        <v>3235</v>
      </c>
      <c r="D52" s="0" t="s">
        <v>3238</v>
      </c>
      <c r="E52" s="0" t="s">
        <v>3239</v>
      </c>
      <c r="F52" s="0" t="s">
        <v>3138</v>
      </c>
      <c r="G52" s="0" t="s">
        <v>1668</v>
      </c>
    </row>
    <row customHeight="1" ht="11.25">
      <c r="A53" s="0" t="s">
        <v>14</v>
      </c>
      <c r="B53" s="0" t="s">
        <v>3234</v>
      </c>
      <c r="C53" s="0" t="s">
        <v>3235</v>
      </c>
      <c r="D53" s="0" t="s">
        <v>3234</v>
      </c>
      <c r="E53" s="0" t="s">
        <v>3235</v>
      </c>
      <c r="F53" s="0" t="s">
        <v>3135</v>
      </c>
      <c r="G53" s="0" t="s">
        <v>1670</v>
      </c>
    </row>
    <row customHeight="1" ht="11.25">
      <c r="A54" s="0" t="s">
        <v>14</v>
      </c>
      <c r="B54" s="0" t="s">
        <v>3234</v>
      </c>
      <c r="C54" s="0" t="s">
        <v>3235</v>
      </c>
      <c r="D54" s="0" t="s">
        <v>3240</v>
      </c>
      <c r="E54" s="0" t="s">
        <v>3241</v>
      </c>
      <c r="F54" s="0" t="s">
        <v>3138</v>
      </c>
      <c r="G54" s="0" t="s">
        <v>1673</v>
      </c>
    </row>
    <row customHeight="1" ht="11.25">
      <c r="A55" s="0" t="s">
        <v>14</v>
      </c>
      <c r="B55" s="0" t="s">
        <v>3234</v>
      </c>
      <c r="C55" s="0" t="s">
        <v>3235</v>
      </c>
      <c r="D55" s="0" t="s">
        <v>3242</v>
      </c>
      <c r="E55" s="0" t="s">
        <v>3243</v>
      </c>
      <c r="F55" s="0" t="s">
        <v>3183</v>
      </c>
      <c r="G55" s="0" t="s">
        <v>1677</v>
      </c>
    </row>
    <row customHeight="1" ht="11.25">
      <c r="A56" s="0" t="s">
        <v>14</v>
      </c>
      <c r="B56" s="0" t="s">
        <v>3234</v>
      </c>
      <c r="C56" s="0" t="s">
        <v>3235</v>
      </c>
      <c r="D56" s="0" t="s">
        <v>3244</v>
      </c>
      <c r="E56" s="0" t="s">
        <v>3245</v>
      </c>
      <c r="F56" s="0" t="s">
        <v>3138</v>
      </c>
      <c r="G56" s="0" t="s">
        <v>1680</v>
      </c>
    </row>
    <row customHeight="1" ht="11.25">
      <c r="A57" s="0" t="s">
        <v>14</v>
      </c>
      <c r="B57" s="0" t="s">
        <v>3246</v>
      </c>
      <c r="C57" s="0" t="s">
        <v>3247</v>
      </c>
      <c r="D57" s="0" t="s">
        <v>3246</v>
      </c>
      <c r="E57" s="0" t="s">
        <v>3247</v>
      </c>
      <c r="F57" s="0" t="s">
        <v>3147</v>
      </c>
      <c r="G57" s="0" t="s">
        <v>1683</v>
      </c>
    </row>
    <row customHeight="1" ht="11.25">
      <c r="A58" s="0" t="s">
        <v>14</v>
      </c>
      <c r="B58" s="0" t="s">
        <v>3248</v>
      </c>
      <c r="C58" s="0" t="s">
        <v>3249</v>
      </c>
      <c r="D58" s="0" t="s">
        <v>3250</v>
      </c>
      <c r="E58" s="0" t="s">
        <v>3251</v>
      </c>
      <c r="F58" s="0" t="s">
        <v>3138</v>
      </c>
      <c r="G58" s="0" t="s">
        <v>1686</v>
      </c>
    </row>
    <row customHeight="1" ht="11.25">
      <c r="A59" s="0" t="s">
        <v>14</v>
      </c>
      <c r="B59" s="0" t="s">
        <v>3248</v>
      </c>
      <c r="C59" s="0" t="s">
        <v>3249</v>
      </c>
      <c r="D59" s="0" t="s">
        <v>3252</v>
      </c>
      <c r="E59" s="0" t="s">
        <v>3253</v>
      </c>
      <c r="F59" s="0" t="s">
        <v>3138</v>
      </c>
      <c r="G59" s="0" t="s">
        <v>1690</v>
      </c>
    </row>
    <row customHeight="1" ht="11.25">
      <c r="A60" s="0" t="s">
        <v>14</v>
      </c>
      <c r="B60" s="0" t="s">
        <v>3248</v>
      </c>
      <c r="C60" s="0" t="s">
        <v>3249</v>
      </c>
      <c r="D60" s="0" t="s">
        <v>3254</v>
      </c>
      <c r="E60" s="0" t="s">
        <v>3255</v>
      </c>
      <c r="F60" s="0" t="s">
        <v>3138</v>
      </c>
      <c r="G60" s="0" t="s">
        <v>1693</v>
      </c>
    </row>
    <row customHeight="1" ht="11.25">
      <c r="A61" s="0" t="s">
        <v>14</v>
      </c>
      <c r="B61" s="0" t="s">
        <v>3248</v>
      </c>
      <c r="C61" s="0" t="s">
        <v>3249</v>
      </c>
      <c r="D61" s="0" t="s">
        <v>3248</v>
      </c>
      <c r="E61" s="0" t="s">
        <v>3249</v>
      </c>
      <c r="F61" s="0" t="s">
        <v>3135</v>
      </c>
      <c r="G61" s="0" t="s">
        <v>3256</v>
      </c>
    </row>
    <row customHeight="1" ht="11.25">
      <c r="A62" s="0" t="s">
        <v>14</v>
      </c>
      <c r="B62" s="0" t="s">
        <v>3248</v>
      </c>
      <c r="C62" s="0" t="s">
        <v>3249</v>
      </c>
      <c r="D62" s="0" t="s">
        <v>3257</v>
      </c>
      <c r="E62" s="0" t="s">
        <v>3258</v>
      </c>
      <c r="F62" s="0" t="s">
        <v>3138</v>
      </c>
      <c r="G62" s="0" t="s">
        <v>3259</v>
      </c>
    </row>
    <row customHeight="1" ht="11.25">
      <c r="A63" s="0" t="s">
        <v>14</v>
      </c>
      <c r="B63" s="0" t="s">
        <v>3248</v>
      </c>
      <c r="C63" s="0" t="s">
        <v>3249</v>
      </c>
      <c r="D63" s="0" t="s">
        <v>3260</v>
      </c>
      <c r="E63" s="0" t="s">
        <v>3261</v>
      </c>
      <c r="F63" s="0" t="s">
        <v>3183</v>
      </c>
      <c r="G63" s="0" t="s">
        <v>3262</v>
      </c>
    </row>
    <row customHeight="1" ht="11.25">
      <c r="A64" s="0" t="s">
        <v>14</v>
      </c>
      <c r="B64" s="0" t="s">
        <v>3248</v>
      </c>
      <c r="C64" s="0" t="s">
        <v>3249</v>
      </c>
      <c r="D64" s="0" t="s">
        <v>3263</v>
      </c>
      <c r="E64" s="0" t="s">
        <v>3264</v>
      </c>
      <c r="F64" s="0" t="s">
        <v>3138</v>
      </c>
      <c r="G64" s="0" t="s">
        <v>3265</v>
      </c>
    </row>
    <row customHeight="1" ht="11.25">
      <c r="A65" s="0" t="s">
        <v>14</v>
      </c>
      <c r="B65" s="0" t="s">
        <v>3248</v>
      </c>
      <c r="C65" s="0" t="s">
        <v>3249</v>
      </c>
      <c r="D65" s="0" t="s">
        <v>3266</v>
      </c>
      <c r="E65" s="0" t="s">
        <v>3267</v>
      </c>
      <c r="F65" s="0" t="s">
        <v>3138</v>
      </c>
      <c r="G65" s="0" t="s">
        <v>3268</v>
      </c>
    </row>
    <row customHeight="1" ht="11.25">
      <c r="A66" s="0" t="s">
        <v>14</v>
      </c>
      <c r="B66" s="0" t="s">
        <v>3269</v>
      </c>
      <c r="C66" s="0" t="s">
        <v>3270</v>
      </c>
      <c r="D66" s="0" t="s">
        <v>3269</v>
      </c>
      <c r="E66" s="0" t="s">
        <v>3270</v>
      </c>
      <c r="F66" s="0" t="s">
        <v>3135</v>
      </c>
      <c r="G66" s="0" t="s">
        <v>3271</v>
      </c>
    </row>
    <row customHeight="1" ht="11.25">
      <c r="A67" s="0" t="s">
        <v>14</v>
      </c>
      <c r="B67" s="0" t="s">
        <v>3269</v>
      </c>
      <c r="C67" s="0" t="s">
        <v>3270</v>
      </c>
      <c r="D67" s="0" t="s">
        <v>3272</v>
      </c>
      <c r="E67" s="0" t="s">
        <v>3273</v>
      </c>
      <c r="F67" s="0" t="s">
        <v>3138</v>
      </c>
      <c r="G67" s="0" t="s">
        <v>1915</v>
      </c>
    </row>
    <row customHeight="1" ht="11.25">
      <c r="A68" s="0" t="s">
        <v>14</v>
      </c>
      <c r="B68" s="0" t="s">
        <v>3269</v>
      </c>
      <c r="C68" s="0" t="s">
        <v>3270</v>
      </c>
      <c r="D68" s="0" t="s">
        <v>3274</v>
      </c>
      <c r="E68" s="0" t="s">
        <v>3275</v>
      </c>
      <c r="F68" s="0" t="s">
        <v>3138</v>
      </c>
      <c r="G68" s="0" t="s">
        <v>3276</v>
      </c>
    </row>
    <row customHeight="1" ht="11.25">
      <c r="A69" s="0" t="s">
        <v>14</v>
      </c>
      <c r="B69" s="0" t="s">
        <v>3269</v>
      </c>
      <c r="C69" s="0" t="s">
        <v>3270</v>
      </c>
      <c r="D69" s="0" t="s">
        <v>3277</v>
      </c>
      <c r="E69" s="0" t="s">
        <v>3278</v>
      </c>
      <c r="F69" s="0" t="s">
        <v>3138</v>
      </c>
      <c r="G69" s="0" t="s">
        <v>2126</v>
      </c>
    </row>
    <row customHeight="1" ht="11.25">
      <c r="A70" s="0" t="s">
        <v>14</v>
      </c>
      <c r="B70" s="0" t="s">
        <v>3279</v>
      </c>
      <c r="C70" s="0" t="s">
        <v>3280</v>
      </c>
      <c r="D70" s="0" t="s">
        <v>3279</v>
      </c>
      <c r="E70" s="0" t="s">
        <v>3280</v>
      </c>
      <c r="F70" s="0" t="s">
        <v>3147</v>
      </c>
      <c r="G70" s="0" t="s">
        <v>3281</v>
      </c>
    </row>
    <row customHeight="1" ht="11.25">
      <c r="A71" s="0" t="s">
        <v>14</v>
      </c>
      <c r="B71" s="0" t="s">
        <v>3282</v>
      </c>
      <c r="C71" s="0" t="s">
        <v>3283</v>
      </c>
      <c r="D71" s="0" t="s">
        <v>3282</v>
      </c>
      <c r="E71" s="0" t="s">
        <v>3283</v>
      </c>
      <c r="F71" s="0" t="s">
        <v>3132</v>
      </c>
      <c r="G71" s="0" t="s">
        <v>3284</v>
      </c>
    </row>
    <row customHeight="1" ht="11.25">
      <c r="A72" s="0" t="s">
        <v>14</v>
      </c>
      <c r="B72" s="0" t="s">
        <v>3285</v>
      </c>
      <c r="C72" s="0" t="s">
        <v>3286</v>
      </c>
      <c r="D72" s="0" t="s">
        <v>3287</v>
      </c>
      <c r="E72" s="0" t="s">
        <v>3288</v>
      </c>
      <c r="F72" s="0" t="s">
        <v>3138</v>
      </c>
      <c r="G72" s="0" t="s">
        <v>3289</v>
      </c>
    </row>
    <row customHeight="1" ht="11.25">
      <c r="A73" s="0" t="s">
        <v>14</v>
      </c>
      <c r="B73" s="0" t="s">
        <v>3285</v>
      </c>
      <c r="C73" s="0" t="s">
        <v>3286</v>
      </c>
      <c r="D73" s="0" t="s">
        <v>3290</v>
      </c>
      <c r="E73" s="0" t="s">
        <v>3291</v>
      </c>
      <c r="F73" s="0" t="s">
        <v>3183</v>
      </c>
      <c r="G73" s="0" t="s">
        <v>3292</v>
      </c>
    </row>
    <row customHeight="1" ht="11.25">
      <c r="A74" s="0" t="s">
        <v>14</v>
      </c>
      <c r="B74" s="0" t="s">
        <v>3285</v>
      </c>
      <c r="C74" s="0" t="s">
        <v>3286</v>
      </c>
      <c r="D74" s="0" t="s">
        <v>3293</v>
      </c>
      <c r="E74" s="0" t="s">
        <v>3294</v>
      </c>
      <c r="F74" s="0" t="s">
        <v>3166</v>
      </c>
      <c r="G74" s="0" t="s">
        <v>3295</v>
      </c>
    </row>
    <row customHeight="1" ht="11.25">
      <c r="A75" s="0" t="s">
        <v>14</v>
      </c>
      <c r="B75" s="0" t="s">
        <v>3285</v>
      </c>
      <c r="C75" s="0" t="s">
        <v>3286</v>
      </c>
      <c r="D75" s="0" t="s">
        <v>3296</v>
      </c>
      <c r="E75" s="0" t="s">
        <v>3297</v>
      </c>
      <c r="F75" s="0" t="s">
        <v>3138</v>
      </c>
      <c r="G75" s="0" t="s">
        <v>3298</v>
      </c>
    </row>
    <row customHeight="1" ht="11.25">
      <c r="A76" s="0" t="s">
        <v>14</v>
      </c>
      <c r="B76" s="0" t="s">
        <v>3285</v>
      </c>
      <c r="C76" s="0" t="s">
        <v>3286</v>
      </c>
      <c r="D76" s="0" t="s">
        <v>3285</v>
      </c>
      <c r="E76" s="0" t="s">
        <v>3286</v>
      </c>
      <c r="F76" s="0" t="s">
        <v>3135</v>
      </c>
      <c r="G76" s="0" t="s">
        <v>3299</v>
      </c>
    </row>
    <row customHeight="1" ht="11.25">
      <c r="A77" s="0" t="s">
        <v>14</v>
      </c>
      <c r="B77" s="0" t="s">
        <v>3285</v>
      </c>
      <c r="C77" s="0" t="s">
        <v>3286</v>
      </c>
      <c r="D77" s="0" t="s">
        <v>3300</v>
      </c>
      <c r="E77" s="0" t="s">
        <v>3301</v>
      </c>
      <c r="F77" s="0" t="s">
        <v>3138</v>
      </c>
      <c r="G77" s="0" t="s">
        <v>3302</v>
      </c>
    </row>
    <row customHeight="1" ht="11.25">
      <c r="A78" s="0" t="s">
        <v>14</v>
      </c>
      <c r="B78" s="0" t="s">
        <v>3303</v>
      </c>
      <c r="C78" s="0" t="s">
        <v>3304</v>
      </c>
      <c r="D78" s="0" t="s">
        <v>3303</v>
      </c>
      <c r="E78" s="0" t="s">
        <v>3304</v>
      </c>
      <c r="F78" s="0" t="s">
        <v>3132</v>
      </c>
      <c r="G78" s="0" t="s">
        <v>3305</v>
      </c>
    </row>
    <row customHeight="1" ht="11.25">
      <c r="A79" s="0" t="s">
        <v>14</v>
      </c>
      <c r="B79" s="0" t="s">
        <v>3306</v>
      </c>
      <c r="C79" s="0" t="s">
        <v>3307</v>
      </c>
      <c r="D79" s="0" t="s">
        <v>3308</v>
      </c>
      <c r="E79" s="0" t="s">
        <v>3309</v>
      </c>
      <c r="F79" s="0" t="s">
        <v>3138</v>
      </c>
      <c r="G79" s="0" t="s">
        <v>3310</v>
      </c>
    </row>
    <row customHeight="1" ht="11.25">
      <c r="A80" s="0" t="s">
        <v>14</v>
      </c>
      <c r="B80" s="0" t="s">
        <v>3306</v>
      </c>
      <c r="C80" s="0" t="s">
        <v>3307</v>
      </c>
      <c r="D80" s="0" t="s">
        <v>3311</v>
      </c>
      <c r="E80" s="0" t="s">
        <v>3312</v>
      </c>
      <c r="F80" s="0" t="s">
        <v>3166</v>
      </c>
      <c r="G80" s="0" t="s">
        <v>3313</v>
      </c>
    </row>
    <row customHeight="1" ht="11.25">
      <c r="A81" s="0" t="s">
        <v>14</v>
      </c>
      <c r="B81" s="0" t="s">
        <v>3306</v>
      </c>
      <c r="C81" s="0" t="s">
        <v>3307</v>
      </c>
      <c r="D81" s="0" t="s">
        <v>3314</v>
      </c>
      <c r="E81" s="0" t="s">
        <v>3315</v>
      </c>
      <c r="F81" s="0" t="s">
        <v>3138</v>
      </c>
      <c r="G81" s="0" t="s">
        <v>3316</v>
      </c>
    </row>
    <row customHeight="1" ht="11.25">
      <c r="A82" s="0" t="s">
        <v>14</v>
      </c>
      <c r="B82" s="0" t="s">
        <v>3306</v>
      </c>
      <c r="C82" s="0" t="s">
        <v>3307</v>
      </c>
      <c r="D82" s="0" t="s">
        <v>3317</v>
      </c>
      <c r="E82" s="0" t="s">
        <v>3318</v>
      </c>
      <c r="F82" s="0" t="s">
        <v>3138</v>
      </c>
      <c r="G82" s="0" t="s">
        <v>3319</v>
      </c>
    </row>
    <row customHeight="1" ht="11.25">
      <c r="A83" s="0" t="s">
        <v>14</v>
      </c>
      <c r="B83" s="0" t="s">
        <v>3306</v>
      </c>
      <c r="C83" s="0" t="s">
        <v>3307</v>
      </c>
      <c r="D83" s="0" t="s">
        <v>3320</v>
      </c>
      <c r="E83" s="0" t="s">
        <v>3321</v>
      </c>
      <c r="F83" s="0" t="s">
        <v>3138</v>
      </c>
      <c r="G83" s="0" t="s">
        <v>3322</v>
      </c>
    </row>
    <row customHeight="1" ht="11.25">
      <c r="A84" s="0" t="s">
        <v>14</v>
      </c>
      <c r="B84" s="0" t="s">
        <v>3306</v>
      </c>
      <c r="C84" s="0" t="s">
        <v>3307</v>
      </c>
      <c r="D84" s="0" t="s">
        <v>3306</v>
      </c>
      <c r="E84" s="0" t="s">
        <v>3307</v>
      </c>
      <c r="F84" s="0" t="s">
        <v>3135</v>
      </c>
      <c r="G84" s="0" t="s">
        <v>3323</v>
      </c>
    </row>
    <row customHeight="1" ht="11.25">
      <c r="A85" s="0" t="s">
        <v>14</v>
      </c>
      <c r="B85" s="0" t="s">
        <v>3306</v>
      </c>
      <c r="C85" s="0" t="s">
        <v>3307</v>
      </c>
      <c r="D85" s="0" t="s">
        <v>3324</v>
      </c>
      <c r="E85" s="0" t="s">
        <v>3325</v>
      </c>
      <c r="F85" s="0" t="s">
        <v>3183</v>
      </c>
      <c r="G85" s="0" t="s">
        <v>3326</v>
      </c>
    </row>
    <row customHeight="1" ht="11.25">
      <c r="A86" s="0" t="s">
        <v>14</v>
      </c>
      <c r="B86" s="0" t="s">
        <v>3306</v>
      </c>
      <c r="C86" s="0" t="s">
        <v>3307</v>
      </c>
      <c r="D86" s="0" t="s">
        <v>3327</v>
      </c>
      <c r="E86" s="0" t="s">
        <v>3328</v>
      </c>
      <c r="F86" s="0" t="s">
        <v>3138</v>
      </c>
      <c r="G86" s="0" t="s">
        <v>3329</v>
      </c>
    </row>
    <row customHeight="1" ht="11.25">
      <c r="A87" s="0" t="s">
        <v>14</v>
      </c>
      <c r="B87" s="0" t="s">
        <v>3306</v>
      </c>
      <c r="C87" s="0" t="s">
        <v>3307</v>
      </c>
      <c r="D87" s="0" t="s">
        <v>3330</v>
      </c>
      <c r="E87" s="0" t="s">
        <v>3331</v>
      </c>
      <c r="F87" s="0" t="s">
        <v>3138</v>
      </c>
      <c r="G87" s="0" t="s">
        <v>3332</v>
      </c>
    </row>
    <row customHeight="1" ht="11.25">
      <c r="A88" s="0" t="s">
        <v>14</v>
      </c>
      <c r="B88" s="0" t="s">
        <v>3333</v>
      </c>
      <c r="C88" s="0" t="s">
        <v>3334</v>
      </c>
      <c r="D88" s="0" t="s">
        <v>3333</v>
      </c>
      <c r="E88" s="0" t="s">
        <v>3334</v>
      </c>
      <c r="F88" s="0" t="s">
        <v>3147</v>
      </c>
      <c r="G88" s="0" t="s">
        <v>3335</v>
      </c>
    </row>
    <row customHeight="1" ht="11.25">
      <c r="A89" s="0" t="s">
        <v>14</v>
      </c>
      <c r="B89" s="0" t="s">
        <v>3336</v>
      </c>
      <c r="C89" s="0" t="s">
        <v>3337</v>
      </c>
      <c r="D89" s="0" t="s">
        <v>3336</v>
      </c>
      <c r="E89" s="0" t="s">
        <v>3337</v>
      </c>
      <c r="F89" s="0" t="s">
        <v>3132</v>
      </c>
      <c r="G89" s="0" t="s">
        <v>3338</v>
      </c>
    </row>
    <row customHeight="1" ht="11.25">
      <c r="A90" s="0" t="s">
        <v>14</v>
      </c>
      <c r="B90" s="0" t="s">
        <v>3339</v>
      </c>
      <c r="C90" s="0" t="s">
        <v>3340</v>
      </c>
      <c r="D90" s="0" t="s">
        <v>3341</v>
      </c>
      <c r="E90" s="0" t="s">
        <v>3342</v>
      </c>
      <c r="F90" s="0" t="s">
        <v>3138</v>
      </c>
      <c r="G90" s="0" t="s">
        <v>3343</v>
      </c>
    </row>
    <row customHeight="1" ht="11.25">
      <c r="A91" s="0" t="s">
        <v>14</v>
      </c>
      <c r="B91" s="0" t="s">
        <v>3339</v>
      </c>
      <c r="C91" s="0" t="s">
        <v>3340</v>
      </c>
      <c r="D91" s="0" t="s">
        <v>3344</v>
      </c>
      <c r="E91" s="0" t="s">
        <v>3345</v>
      </c>
      <c r="F91" s="0" t="s">
        <v>3138</v>
      </c>
      <c r="G91" s="0" t="s">
        <v>3346</v>
      </c>
    </row>
    <row customHeight="1" ht="11.25">
      <c r="A92" s="0" t="s">
        <v>14</v>
      </c>
      <c r="B92" s="0" t="s">
        <v>3339</v>
      </c>
      <c r="C92" s="0" t="s">
        <v>3340</v>
      </c>
      <c r="D92" s="0" t="s">
        <v>3347</v>
      </c>
      <c r="E92" s="0" t="s">
        <v>3348</v>
      </c>
      <c r="F92" s="0" t="s">
        <v>3138</v>
      </c>
      <c r="G92" s="0" t="s">
        <v>3349</v>
      </c>
    </row>
    <row customHeight="1" ht="11.25">
      <c r="A93" s="0" t="s">
        <v>14</v>
      </c>
      <c r="B93" s="0" t="s">
        <v>3339</v>
      </c>
      <c r="C93" s="0" t="s">
        <v>3340</v>
      </c>
      <c r="D93" s="0" t="s">
        <v>3350</v>
      </c>
      <c r="E93" s="0" t="s">
        <v>3351</v>
      </c>
      <c r="F93" s="0" t="s">
        <v>3166</v>
      </c>
      <c r="G93" s="0" t="s">
        <v>3352</v>
      </c>
    </row>
    <row customHeight="1" ht="11.25">
      <c r="A94" s="0" t="s">
        <v>14</v>
      </c>
      <c r="B94" s="0" t="s">
        <v>3339</v>
      </c>
      <c r="C94" s="0" t="s">
        <v>3340</v>
      </c>
      <c r="D94" s="0" t="s">
        <v>3353</v>
      </c>
      <c r="E94" s="0" t="s">
        <v>3354</v>
      </c>
      <c r="F94" s="0" t="s">
        <v>3138</v>
      </c>
      <c r="G94" s="0" t="s">
        <v>3355</v>
      </c>
    </row>
    <row customHeight="1" ht="11.25">
      <c r="A95" s="0" t="s">
        <v>14</v>
      </c>
      <c r="B95" s="0" t="s">
        <v>3339</v>
      </c>
      <c r="C95" s="0" t="s">
        <v>3340</v>
      </c>
      <c r="D95" s="0" t="s">
        <v>3356</v>
      </c>
      <c r="E95" s="0" t="s">
        <v>3357</v>
      </c>
      <c r="F95" s="0" t="s">
        <v>3138</v>
      </c>
      <c r="G95" s="0" t="s">
        <v>3358</v>
      </c>
    </row>
    <row customHeight="1" ht="11.25">
      <c r="A96" s="0" t="s">
        <v>14</v>
      </c>
      <c r="B96" s="0" t="s">
        <v>3339</v>
      </c>
      <c r="C96" s="0" t="s">
        <v>3340</v>
      </c>
      <c r="D96" s="0" t="s">
        <v>3339</v>
      </c>
      <c r="E96" s="0" t="s">
        <v>3340</v>
      </c>
      <c r="F96" s="0" t="s">
        <v>3135</v>
      </c>
      <c r="G96" s="0" t="s">
        <v>3359</v>
      </c>
    </row>
    <row customHeight="1" ht="11.25">
      <c r="A97" s="0" t="s">
        <v>14</v>
      </c>
      <c r="B97" s="0" t="s">
        <v>3339</v>
      </c>
      <c r="C97" s="0" t="s">
        <v>3340</v>
      </c>
      <c r="D97" s="0" t="s">
        <v>3360</v>
      </c>
      <c r="E97" s="0" t="s">
        <v>3361</v>
      </c>
      <c r="F97" s="0" t="s">
        <v>3138</v>
      </c>
      <c r="G97" s="0" t="s">
        <v>3362</v>
      </c>
    </row>
    <row customHeight="1" ht="11.25">
      <c r="A98" s="0" t="s">
        <v>14</v>
      </c>
      <c r="B98" s="0" t="s">
        <v>3363</v>
      </c>
      <c r="C98" s="0" t="s">
        <v>3364</v>
      </c>
      <c r="D98" s="0" t="s">
        <v>3363</v>
      </c>
      <c r="E98" s="0" t="s">
        <v>3364</v>
      </c>
      <c r="F98" s="0" t="s">
        <v>3132</v>
      </c>
      <c r="G98" s="0" t="s">
        <v>3365</v>
      </c>
    </row>
    <row customHeight="1" ht="11.25">
      <c r="A99" s="0" t="s">
        <v>14</v>
      </c>
      <c r="B99" s="0" t="s">
        <v>3366</v>
      </c>
      <c r="C99" s="0" t="s">
        <v>3367</v>
      </c>
      <c r="D99" s="0" t="s">
        <v>3368</v>
      </c>
      <c r="E99" s="0" t="s">
        <v>3369</v>
      </c>
      <c r="F99" s="0" t="s">
        <v>3138</v>
      </c>
      <c r="G99" s="0" t="s">
        <v>3370</v>
      </c>
    </row>
    <row customHeight="1" ht="11.25">
      <c r="A100" s="0" t="s">
        <v>14</v>
      </c>
      <c r="B100" s="0" t="s">
        <v>3366</v>
      </c>
      <c r="C100" s="0" t="s">
        <v>3367</v>
      </c>
      <c r="D100" s="0" t="s">
        <v>3371</v>
      </c>
      <c r="E100" s="0" t="s">
        <v>3372</v>
      </c>
      <c r="F100" s="0" t="s">
        <v>3138</v>
      </c>
      <c r="G100" s="0" t="s">
        <v>3373</v>
      </c>
    </row>
    <row customHeight="1" ht="11.25">
      <c r="A101" s="0" t="s">
        <v>14</v>
      </c>
      <c r="B101" s="0" t="s">
        <v>3366</v>
      </c>
      <c r="C101" s="0" t="s">
        <v>3367</v>
      </c>
      <c r="D101" s="0" t="s">
        <v>3374</v>
      </c>
      <c r="E101" s="0" t="s">
        <v>3375</v>
      </c>
      <c r="F101" s="0" t="s">
        <v>3183</v>
      </c>
      <c r="G101" s="0" t="s">
        <v>3376</v>
      </c>
    </row>
    <row customHeight="1" ht="11.25">
      <c r="A102" s="0" t="s">
        <v>14</v>
      </c>
      <c r="B102" s="0" t="s">
        <v>3366</v>
      </c>
      <c r="C102" s="0" t="s">
        <v>3367</v>
      </c>
      <c r="D102" s="0" t="s">
        <v>3366</v>
      </c>
      <c r="E102" s="0" t="s">
        <v>3367</v>
      </c>
      <c r="F102" s="0" t="s">
        <v>3135</v>
      </c>
      <c r="G102" s="0" t="s">
        <v>3377</v>
      </c>
    </row>
    <row customHeight="1" ht="11.25">
      <c r="A103" s="0" t="s">
        <v>14</v>
      </c>
      <c r="B103" s="0" t="s">
        <v>3366</v>
      </c>
      <c r="C103" s="0" t="s">
        <v>3367</v>
      </c>
      <c r="D103" s="0" t="s">
        <v>3360</v>
      </c>
      <c r="E103" s="0" t="s">
        <v>3378</v>
      </c>
      <c r="F103" s="0" t="s">
        <v>3138</v>
      </c>
      <c r="G103" s="0" t="s">
        <v>3379</v>
      </c>
    </row>
    <row customHeight="1" ht="11.25">
      <c r="A104" s="0" t="s">
        <v>14</v>
      </c>
      <c r="B104" s="0" t="s">
        <v>3380</v>
      </c>
      <c r="C104" s="0" t="s">
        <v>3381</v>
      </c>
      <c r="D104" s="0" t="s">
        <v>3380</v>
      </c>
      <c r="E104" s="0" t="s">
        <v>3381</v>
      </c>
      <c r="F104" s="0" t="s">
        <v>3132</v>
      </c>
      <c r="G104" s="0" t="s">
        <v>3382</v>
      </c>
    </row>
    <row customHeight="1" ht="11.25">
      <c r="A105" s="0" t="s">
        <v>14</v>
      </c>
      <c r="B105" s="0" t="s">
        <v>3383</v>
      </c>
      <c r="C105" s="0" t="s">
        <v>3384</v>
      </c>
      <c r="D105" s="0" t="s">
        <v>3385</v>
      </c>
      <c r="E105" s="0" t="s">
        <v>3386</v>
      </c>
      <c r="F105" s="0" t="s">
        <v>3138</v>
      </c>
      <c r="G105" s="0" t="s">
        <v>3387</v>
      </c>
    </row>
    <row customHeight="1" ht="11.25">
      <c r="A106" s="0" t="s">
        <v>14</v>
      </c>
      <c r="B106" s="0" t="s">
        <v>3383</v>
      </c>
      <c r="C106" s="0" t="s">
        <v>3384</v>
      </c>
      <c r="D106" s="0" t="s">
        <v>3388</v>
      </c>
      <c r="E106" s="0" t="s">
        <v>3389</v>
      </c>
      <c r="F106" s="0" t="s">
        <v>3138</v>
      </c>
      <c r="G106" s="0" t="s">
        <v>3390</v>
      </c>
    </row>
    <row customHeight="1" ht="11.25">
      <c r="A107" s="0" t="s">
        <v>14</v>
      </c>
      <c r="B107" s="0" t="s">
        <v>3383</v>
      </c>
      <c r="C107" s="0" t="s">
        <v>3384</v>
      </c>
      <c r="D107" s="0" t="s">
        <v>3391</v>
      </c>
      <c r="E107" s="0" t="s">
        <v>3392</v>
      </c>
      <c r="F107" s="0" t="s">
        <v>3138</v>
      </c>
      <c r="G107" s="0" t="s">
        <v>3393</v>
      </c>
    </row>
    <row customHeight="1" ht="11.25">
      <c r="A108" s="0" t="s">
        <v>14</v>
      </c>
      <c r="B108" s="0" t="s">
        <v>3383</v>
      </c>
      <c r="C108" s="0" t="s">
        <v>3384</v>
      </c>
      <c r="D108" s="0" t="s">
        <v>3394</v>
      </c>
      <c r="E108" s="0" t="s">
        <v>3395</v>
      </c>
      <c r="F108" s="0" t="s">
        <v>3138</v>
      </c>
      <c r="G108" s="0" t="s">
        <v>3396</v>
      </c>
    </row>
    <row customHeight="1" ht="11.25">
      <c r="A109" s="0" t="s">
        <v>14</v>
      </c>
      <c r="B109" s="0" t="s">
        <v>3383</v>
      </c>
      <c r="C109" s="0" t="s">
        <v>3384</v>
      </c>
      <c r="D109" s="0" t="s">
        <v>3397</v>
      </c>
      <c r="E109" s="0" t="s">
        <v>3398</v>
      </c>
      <c r="F109" s="0" t="s">
        <v>3183</v>
      </c>
      <c r="G109" s="0" t="s">
        <v>3399</v>
      </c>
    </row>
    <row customHeight="1" ht="11.25">
      <c r="A110" s="0" t="s">
        <v>14</v>
      </c>
      <c r="B110" s="0" t="s">
        <v>3383</v>
      </c>
      <c r="C110" s="0" t="s">
        <v>3384</v>
      </c>
      <c r="D110" s="0" t="s">
        <v>3400</v>
      </c>
      <c r="E110" s="0" t="s">
        <v>3401</v>
      </c>
      <c r="F110" s="0" t="s">
        <v>3166</v>
      </c>
      <c r="G110" s="0" t="s">
        <v>3402</v>
      </c>
    </row>
    <row customHeight="1" ht="11.25">
      <c r="A111" s="0" t="s">
        <v>14</v>
      </c>
      <c r="B111" s="0" t="s">
        <v>3383</v>
      </c>
      <c r="C111" s="0" t="s">
        <v>3384</v>
      </c>
      <c r="D111" s="0" t="s">
        <v>3403</v>
      </c>
      <c r="E111" s="0" t="s">
        <v>3404</v>
      </c>
      <c r="F111" s="0" t="s">
        <v>3138</v>
      </c>
      <c r="G111" s="0" t="s">
        <v>3405</v>
      </c>
    </row>
    <row customHeight="1" ht="11.25">
      <c r="A112" s="0" t="s">
        <v>14</v>
      </c>
      <c r="B112" s="0" t="s">
        <v>3383</v>
      </c>
      <c r="C112" s="0" t="s">
        <v>3384</v>
      </c>
      <c r="D112" s="0" t="s">
        <v>3383</v>
      </c>
      <c r="E112" s="0" t="s">
        <v>3384</v>
      </c>
      <c r="F112" s="0" t="s">
        <v>3135</v>
      </c>
      <c r="G112" s="0" t="s">
        <v>3406</v>
      </c>
    </row>
    <row customHeight="1" ht="11.25">
      <c r="A113" s="0" t="s">
        <v>14</v>
      </c>
      <c r="B113" s="0" t="s">
        <v>3383</v>
      </c>
      <c r="C113" s="0" t="s">
        <v>3384</v>
      </c>
      <c r="D113" s="0" t="s">
        <v>3407</v>
      </c>
      <c r="E113" s="0" t="s">
        <v>3408</v>
      </c>
      <c r="F113" s="0" t="s">
        <v>3138</v>
      </c>
      <c r="G113" s="0" t="s">
        <v>3409</v>
      </c>
    </row>
    <row customHeight="1" ht="11.25">
      <c r="A114" s="0" t="s">
        <v>14</v>
      </c>
      <c r="B114" s="0" t="s">
        <v>3383</v>
      </c>
      <c r="C114" s="0" t="s">
        <v>3384</v>
      </c>
      <c r="D114" s="0" t="s">
        <v>3410</v>
      </c>
      <c r="E114" s="0" t="s">
        <v>3411</v>
      </c>
      <c r="F114" s="0" t="s">
        <v>3138</v>
      </c>
      <c r="G114" s="0" t="s">
        <v>3412</v>
      </c>
    </row>
    <row customHeight="1" ht="11.25">
      <c r="A115" s="0" t="s">
        <v>14</v>
      </c>
      <c r="B115" s="0" t="s">
        <v>3383</v>
      </c>
      <c r="C115" s="0" t="s">
        <v>3384</v>
      </c>
      <c r="D115" s="0" t="s">
        <v>3413</v>
      </c>
      <c r="E115" s="0" t="s">
        <v>3414</v>
      </c>
      <c r="F115" s="0" t="s">
        <v>3138</v>
      </c>
      <c r="G115" s="0" t="s">
        <v>3415</v>
      </c>
    </row>
    <row customHeight="1" ht="11.25">
      <c r="A116" s="0" t="s">
        <v>14</v>
      </c>
      <c r="B116" s="0" t="s">
        <v>3383</v>
      </c>
      <c r="C116" s="0" t="s">
        <v>3384</v>
      </c>
      <c r="D116" s="0" t="s">
        <v>3416</v>
      </c>
      <c r="E116" s="0" t="s">
        <v>3417</v>
      </c>
      <c r="F116" s="0" t="s">
        <v>3138</v>
      </c>
      <c r="G116" s="0" t="s">
        <v>3418</v>
      </c>
    </row>
    <row customHeight="1" ht="11.25">
      <c r="A117" s="0" t="s">
        <v>14</v>
      </c>
      <c r="B117" s="0" t="s">
        <v>3419</v>
      </c>
      <c r="C117" s="0" t="s">
        <v>3420</v>
      </c>
      <c r="D117" s="0" t="s">
        <v>3421</v>
      </c>
      <c r="E117" s="0" t="s">
        <v>3422</v>
      </c>
      <c r="F117" s="0" t="s">
        <v>3138</v>
      </c>
      <c r="G117" s="0" t="s">
        <v>3423</v>
      </c>
    </row>
    <row customHeight="1" ht="11.25">
      <c r="A118" s="0" t="s">
        <v>14</v>
      </c>
      <c r="B118" s="0" t="s">
        <v>3419</v>
      </c>
      <c r="C118" s="0" t="s">
        <v>3420</v>
      </c>
      <c r="D118" s="0" t="s">
        <v>3424</v>
      </c>
      <c r="E118" s="0" t="s">
        <v>3425</v>
      </c>
      <c r="F118" s="0" t="s">
        <v>3138</v>
      </c>
      <c r="G118" s="0" t="s">
        <v>3426</v>
      </c>
    </row>
    <row customHeight="1" ht="11.25">
      <c r="A119" s="0" t="s">
        <v>14</v>
      </c>
      <c r="B119" s="0" t="s">
        <v>3419</v>
      </c>
      <c r="C119" s="0" t="s">
        <v>3420</v>
      </c>
      <c r="D119" s="0" t="s">
        <v>3427</v>
      </c>
      <c r="E119" s="0" t="s">
        <v>3428</v>
      </c>
      <c r="F119" s="0" t="s">
        <v>3138</v>
      </c>
      <c r="G119" s="0" t="s">
        <v>3429</v>
      </c>
    </row>
    <row customHeight="1" ht="11.25">
      <c r="A120" s="0" t="s">
        <v>14</v>
      </c>
      <c r="B120" s="0" t="s">
        <v>3419</v>
      </c>
      <c r="C120" s="0" t="s">
        <v>3420</v>
      </c>
      <c r="D120" s="0" t="s">
        <v>3430</v>
      </c>
      <c r="E120" s="0" t="s">
        <v>3431</v>
      </c>
      <c r="F120" s="0" t="s">
        <v>3138</v>
      </c>
      <c r="G120" s="0" t="s">
        <v>3432</v>
      </c>
    </row>
    <row customHeight="1" ht="11.25">
      <c r="A121" s="0" t="s">
        <v>14</v>
      </c>
      <c r="B121" s="0" t="s">
        <v>3419</v>
      </c>
      <c r="C121" s="0" t="s">
        <v>3420</v>
      </c>
      <c r="D121" s="0" t="s">
        <v>3433</v>
      </c>
      <c r="E121" s="0" t="s">
        <v>3434</v>
      </c>
      <c r="F121" s="0" t="s">
        <v>3138</v>
      </c>
      <c r="G121" s="0" t="s">
        <v>3435</v>
      </c>
    </row>
    <row customHeight="1" ht="11.25">
      <c r="A122" s="0" t="s">
        <v>14</v>
      </c>
      <c r="B122" s="0" t="s">
        <v>3419</v>
      </c>
      <c r="C122" s="0" t="s">
        <v>3420</v>
      </c>
      <c r="D122" s="0" t="s">
        <v>3419</v>
      </c>
      <c r="E122" s="0" t="s">
        <v>3420</v>
      </c>
      <c r="F122" s="0" t="s">
        <v>3135</v>
      </c>
      <c r="G122" s="0" t="s">
        <v>3436</v>
      </c>
    </row>
    <row customHeight="1" ht="11.25">
      <c r="A123" s="0" t="s">
        <v>14</v>
      </c>
      <c r="B123" s="0" t="s">
        <v>3419</v>
      </c>
      <c r="C123" s="0" t="s">
        <v>3420</v>
      </c>
      <c r="D123" s="0" t="s">
        <v>3437</v>
      </c>
      <c r="E123" s="0" t="s">
        <v>3438</v>
      </c>
      <c r="F123" s="0" t="s">
        <v>3138</v>
      </c>
      <c r="G123" s="0" t="s">
        <v>3439</v>
      </c>
    </row>
    <row customHeight="1" ht="11.25">
      <c r="A124" s="0" t="s">
        <v>14</v>
      </c>
      <c r="B124" s="0" t="s">
        <v>3419</v>
      </c>
      <c r="C124" s="0" t="s">
        <v>3420</v>
      </c>
      <c r="D124" s="0" t="s">
        <v>3440</v>
      </c>
      <c r="E124" s="0" t="s">
        <v>3441</v>
      </c>
      <c r="F124" s="0" t="s">
        <v>3138</v>
      </c>
      <c r="G124" s="0" t="s">
        <v>3442</v>
      </c>
    </row>
    <row customHeight="1" ht="11.25">
      <c r="A125" s="0" t="s">
        <v>14</v>
      </c>
      <c r="B125" s="0" t="s">
        <v>3419</v>
      </c>
      <c r="C125" s="0" t="s">
        <v>3420</v>
      </c>
      <c r="D125" s="0" t="s">
        <v>3443</v>
      </c>
      <c r="E125" s="0" t="s">
        <v>3444</v>
      </c>
      <c r="F125" s="0" t="s">
        <v>3138</v>
      </c>
      <c r="G125" s="0" t="s">
        <v>3445</v>
      </c>
    </row>
    <row customHeight="1" ht="11.25">
      <c r="A126" s="0" t="s">
        <v>14</v>
      </c>
      <c r="B126" s="0" t="s">
        <v>3446</v>
      </c>
      <c r="C126" s="0" t="s">
        <v>3447</v>
      </c>
      <c r="D126" s="0" t="s">
        <v>3446</v>
      </c>
      <c r="E126" s="0" t="s">
        <v>3447</v>
      </c>
      <c r="F126" s="0" t="s">
        <v>3132</v>
      </c>
      <c r="G126" s="0" t="s">
        <v>3448</v>
      </c>
    </row>
    <row customHeight="1" ht="11.25">
      <c r="A127" s="0" t="s">
        <v>14</v>
      </c>
      <c r="B127" s="0" t="s">
        <v>3449</v>
      </c>
      <c r="C127" s="0" t="s">
        <v>3450</v>
      </c>
      <c r="D127" s="0" t="s">
        <v>3451</v>
      </c>
      <c r="E127" s="0" t="s">
        <v>3452</v>
      </c>
      <c r="F127" s="0" t="s">
        <v>3138</v>
      </c>
      <c r="G127" s="0" t="s">
        <v>3453</v>
      </c>
    </row>
    <row customHeight="1" ht="11.25">
      <c r="A128" s="0" t="s">
        <v>14</v>
      </c>
      <c r="B128" s="0" t="s">
        <v>3449</v>
      </c>
      <c r="C128" s="0" t="s">
        <v>3450</v>
      </c>
      <c r="D128" s="0" t="s">
        <v>3454</v>
      </c>
      <c r="E128" s="0" t="s">
        <v>3455</v>
      </c>
      <c r="F128" s="0" t="s">
        <v>3138</v>
      </c>
      <c r="G128" s="0" t="s">
        <v>3456</v>
      </c>
    </row>
    <row customHeight="1" ht="11.25">
      <c r="A129" s="0" t="s">
        <v>14</v>
      </c>
      <c r="B129" s="0" t="s">
        <v>3449</v>
      </c>
      <c r="C129" s="0" t="s">
        <v>3450</v>
      </c>
      <c r="D129" s="0" t="s">
        <v>3457</v>
      </c>
      <c r="E129" s="0" t="s">
        <v>3458</v>
      </c>
      <c r="F129" s="0" t="s">
        <v>3138</v>
      </c>
      <c r="G129" s="0" t="s">
        <v>3459</v>
      </c>
    </row>
    <row customHeight="1" ht="11.25">
      <c r="A130" s="0" t="s">
        <v>14</v>
      </c>
      <c r="B130" s="0" t="s">
        <v>3449</v>
      </c>
      <c r="C130" s="0" t="s">
        <v>3450</v>
      </c>
      <c r="D130" s="0" t="s">
        <v>3460</v>
      </c>
      <c r="E130" s="0" t="s">
        <v>3461</v>
      </c>
      <c r="F130" s="0" t="s">
        <v>3138</v>
      </c>
      <c r="G130" s="0" t="s">
        <v>3462</v>
      </c>
    </row>
    <row customHeight="1" ht="11.25">
      <c r="A131" s="0" t="s">
        <v>14</v>
      </c>
      <c r="B131" s="0" t="s">
        <v>3449</v>
      </c>
      <c r="C131" s="0" t="s">
        <v>3450</v>
      </c>
      <c r="D131" s="0" t="s">
        <v>3463</v>
      </c>
      <c r="E131" s="0" t="s">
        <v>3464</v>
      </c>
      <c r="F131" s="0" t="s">
        <v>3166</v>
      </c>
      <c r="G131" s="0" t="s">
        <v>3465</v>
      </c>
    </row>
    <row customHeight="1" ht="11.25">
      <c r="A132" s="0" t="s">
        <v>14</v>
      </c>
      <c r="B132" s="0" t="s">
        <v>3449</v>
      </c>
      <c r="C132" s="0" t="s">
        <v>3450</v>
      </c>
      <c r="D132" s="0" t="s">
        <v>3466</v>
      </c>
      <c r="E132" s="0" t="s">
        <v>3467</v>
      </c>
      <c r="F132" s="0" t="s">
        <v>3183</v>
      </c>
      <c r="G132" s="0" t="s">
        <v>3468</v>
      </c>
    </row>
    <row customHeight="1" ht="11.25">
      <c r="A133" s="0" t="s">
        <v>14</v>
      </c>
      <c r="B133" s="0" t="s">
        <v>3449</v>
      </c>
      <c r="C133" s="0" t="s">
        <v>3450</v>
      </c>
      <c r="D133" s="0" t="s">
        <v>3469</v>
      </c>
      <c r="E133" s="0" t="s">
        <v>3470</v>
      </c>
      <c r="F133" s="0" t="s">
        <v>3138</v>
      </c>
      <c r="G133" s="0" t="s">
        <v>3471</v>
      </c>
    </row>
    <row customHeight="1" ht="11.25">
      <c r="A134" s="0" t="s">
        <v>14</v>
      </c>
      <c r="B134" s="0" t="s">
        <v>3449</v>
      </c>
      <c r="C134" s="0" t="s">
        <v>3450</v>
      </c>
      <c r="D134" s="0" t="s">
        <v>3472</v>
      </c>
      <c r="E134" s="0" t="s">
        <v>3473</v>
      </c>
      <c r="F134" s="0" t="s">
        <v>3183</v>
      </c>
      <c r="G134" s="0" t="s">
        <v>3474</v>
      </c>
    </row>
    <row customHeight="1" ht="11.25">
      <c r="A135" s="0" t="s">
        <v>14</v>
      </c>
      <c r="B135" s="0" t="s">
        <v>3449</v>
      </c>
      <c r="C135" s="0" t="s">
        <v>3450</v>
      </c>
      <c r="D135" s="0" t="s">
        <v>3449</v>
      </c>
      <c r="E135" s="0" t="s">
        <v>3450</v>
      </c>
      <c r="F135" s="0" t="s">
        <v>3135</v>
      </c>
      <c r="G135" s="0" t="s">
        <v>3475</v>
      </c>
    </row>
    <row customHeight="1" ht="11.25">
      <c r="A136" s="0" t="s">
        <v>14</v>
      </c>
      <c r="B136" s="0" t="s">
        <v>3449</v>
      </c>
      <c r="C136" s="0" t="s">
        <v>3450</v>
      </c>
      <c r="D136" s="0" t="s">
        <v>3476</v>
      </c>
      <c r="E136" s="0" t="s">
        <v>3477</v>
      </c>
      <c r="F136" s="0" t="s">
        <v>3183</v>
      </c>
      <c r="G136" s="0" t="s">
        <v>3478</v>
      </c>
    </row>
    <row customHeight="1" ht="11.25">
      <c r="A137" s="0" t="s">
        <v>14</v>
      </c>
      <c r="B137" s="0" t="s">
        <v>3449</v>
      </c>
      <c r="C137" s="0" t="s">
        <v>3450</v>
      </c>
      <c r="D137" s="0" t="s">
        <v>3479</v>
      </c>
      <c r="E137" s="0" t="s">
        <v>3480</v>
      </c>
      <c r="F137" s="0" t="s">
        <v>3138</v>
      </c>
      <c r="G137" s="0" t="s">
        <v>3481</v>
      </c>
    </row>
    <row customHeight="1" ht="11.25">
      <c r="A138" s="0" t="s">
        <v>14</v>
      </c>
      <c r="B138" s="0" t="s">
        <v>3449</v>
      </c>
      <c r="C138" s="0" t="s">
        <v>3450</v>
      </c>
      <c r="D138" s="0" t="s">
        <v>3482</v>
      </c>
      <c r="E138" s="0" t="s">
        <v>3483</v>
      </c>
      <c r="F138" s="0" t="s">
        <v>3138</v>
      </c>
      <c r="G138" s="0" t="s">
        <v>3484</v>
      </c>
    </row>
    <row customHeight="1" ht="11.25">
      <c r="A139" s="0" t="s">
        <v>14</v>
      </c>
      <c r="B139" s="0" t="s">
        <v>3485</v>
      </c>
      <c r="C139" s="0" t="s">
        <v>3486</v>
      </c>
      <c r="D139" s="0" t="s">
        <v>3485</v>
      </c>
      <c r="E139" s="0" t="s">
        <v>3486</v>
      </c>
      <c r="F139" s="0" t="s">
        <v>3147</v>
      </c>
      <c r="G139" s="0" t="s">
        <v>3487</v>
      </c>
    </row>
    <row customHeight="1" ht="11.25">
      <c r="A140" s="0" t="s">
        <v>14</v>
      </c>
      <c r="B140" s="0" t="s">
        <v>3488</v>
      </c>
      <c r="C140" s="0" t="s">
        <v>3489</v>
      </c>
      <c r="D140" s="0" t="s">
        <v>3488</v>
      </c>
      <c r="E140" s="0" t="s">
        <v>3489</v>
      </c>
      <c r="F140" s="0" t="s">
        <v>3132</v>
      </c>
      <c r="G140" s="0" t="s">
        <v>3490</v>
      </c>
    </row>
    <row customHeight="1" ht="11.25">
      <c r="A141" s="0" t="s">
        <v>14</v>
      </c>
      <c r="B141" s="0" t="s">
        <v>3491</v>
      </c>
      <c r="C141" s="0" t="s">
        <v>3492</v>
      </c>
      <c r="D141" s="0" t="s">
        <v>3493</v>
      </c>
      <c r="E141" s="0" t="s">
        <v>3494</v>
      </c>
      <c r="F141" s="0" t="s">
        <v>3138</v>
      </c>
      <c r="G141" s="0" t="s">
        <v>3495</v>
      </c>
    </row>
    <row customHeight="1" ht="11.25">
      <c r="A142" s="0" t="s">
        <v>14</v>
      </c>
      <c r="B142" s="0" t="s">
        <v>3491</v>
      </c>
      <c r="C142" s="0" t="s">
        <v>3492</v>
      </c>
      <c r="D142" s="0" t="s">
        <v>3496</v>
      </c>
      <c r="E142" s="0" t="s">
        <v>3497</v>
      </c>
      <c r="F142" s="0" t="s">
        <v>3138</v>
      </c>
      <c r="G142" s="0" t="s">
        <v>3498</v>
      </c>
    </row>
    <row customHeight="1" ht="11.25">
      <c r="A143" s="0" t="s">
        <v>14</v>
      </c>
      <c r="B143" s="0" t="s">
        <v>3491</v>
      </c>
      <c r="C143" s="0" t="s">
        <v>3492</v>
      </c>
      <c r="D143" s="0" t="s">
        <v>3499</v>
      </c>
      <c r="E143" s="0" t="s">
        <v>3500</v>
      </c>
      <c r="F143" s="0" t="s">
        <v>3138</v>
      </c>
      <c r="G143" s="0" t="s">
        <v>3501</v>
      </c>
    </row>
    <row customHeight="1" ht="11.25">
      <c r="A144" s="0" t="s">
        <v>14</v>
      </c>
      <c r="B144" s="0" t="s">
        <v>3491</v>
      </c>
      <c r="C144" s="0" t="s">
        <v>3492</v>
      </c>
      <c r="D144" s="0" t="s">
        <v>3502</v>
      </c>
      <c r="E144" s="0" t="s">
        <v>3503</v>
      </c>
      <c r="F144" s="0" t="s">
        <v>3166</v>
      </c>
      <c r="G144" s="0" t="s">
        <v>3504</v>
      </c>
    </row>
    <row customHeight="1" ht="11.25">
      <c r="A145" s="0" t="s">
        <v>14</v>
      </c>
      <c r="B145" s="0" t="s">
        <v>3491</v>
      </c>
      <c r="C145" s="0" t="s">
        <v>3492</v>
      </c>
      <c r="D145" s="0" t="s">
        <v>3505</v>
      </c>
      <c r="E145" s="0" t="s">
        <v>3506</v>
      </c>
      <c r="F145" s="0" t="s">
        <v>3138</v>
      </c>
      <c r="G145" s="0" t="s">
        <v>3507</v>
      </c>
    </row>
    <row customHeight="1" ht="11.25">
      <c r="A146" s="0" t="s">
        <v>14</v>
      </c>
      <c r="B146" s="0" t="s">
        <v>3491</v>
      </c>
      <c r="C146" s="0" t="s">
        <v>3492</v>
      </c>
      <c r="D146" s="0" t="s">
        <v>3508</v>
      </c>
      <c r="E146" s="0" t="s">
        <v>3509</v>
      </c>
      <c r="F146" s="0" t="s">
        <v>3138</v>
      </c>
      <c r="G146" s="0" t="s">
        <v>3510</v>
      </c>
    </row>
    <row customHeight="1" ht="11.25">
      <c r="A147" s="0" t="s">
        <v>14</v>
      </c>
      <c r="B147" s="0" t="s">
        <v>3491</v>
      </c>
      <c r="C147" s="0" t="s">
        <v>3492</v>
      </c>
      <c r="D147" s="0" t="s">
        <v>3511</v>
      </c>
      <c r="E147" s="0" t="s">
        <v>3512</v>
      </c>
      <c r="F147" s="0" t="s">
        <v>3138</v>
      </c>
      <c r="G147" s="0" t="s">
        <v>3513</v>
      </c>
    </row>
    <row customHeight="1" ht="11.25">
      <c r="A148" s="0" t="s">
        <v>14</v>
      </c>
      <c r="B148" s="0" t="s">
        <v>3491</v>
      </c>
      <c r="C148" s="0" t="s">
        <v>3492</v>
      </c>
      <c r="D148" s="0" t="s">
        <v>3514</v>
      </c>
      <c r="E148" s="0" t="s">
        <v>3515</v>
      </c>
      <c r="F148" s="0" t="s">
        <v>3138</v>
      </c>
      <c r="G148" s="0" t="s">
        <v>3516</v>
      </c>
    </row>
    <row customHeight="1" ht="11.25">
      <c r="A149" s="0" t="s">
        <v>14</v>
      </c>
      <c r="B149" s="0" t="s">
        <v>3491</v>
      </c>
      <c r="C149" s="0" t="s">
        <v>3492</v>
      </c>
      <c r="D149" s="0" t="s">
        <v>3491</v>
      </c>
      <c r="E149" s="0" t="s">
        <v>3492</v>
      </c>
      <c r="F149" s="0" t="s">
        <v>3135</v>
      </c>
      <c r="G149" s="0" t="s">
        <v>3517</v>
      </c>
    </row>
    <row customHeight="1" ht="11.25">
      <c r="A150" s="0" t="s">
        <v>14</v>
      </c>
      <c r="B150" s="0" t="s">
        <v>3518</v>
      </c>
      <c r="C150" s="0" t="s">
        <v>3519</v>
      </c>
      <c r="D150" s="0" t="s">
        <v>3518</v>
      </c>
      <c r="E150" s="0" t="s">
        <v>3519</v>
      </c>
      <c r="F150" s="0" t="s">
        <v>3132</v>
      </c>
      <c r="G150" s="0" t="s">
        <v>3520</v>
      </c>
    </row>
    <row customHeight="1" ht="11.25">
      <c r="A151" s="0" t="s">
        <v>14</v>
      </c>
      <c r="B151" s="0" t="s">
        <v>3521</v>
      </c>
      <c r="C151" s="0" t="s">
        <v>3522</v>
      </c>
      <c r="D151" s="0" t="s">
        <v>3523</v>
      </c>
      <c r="E151" s="0" t="s">
        <v>3524</v>
      </c>
      <c r="F151" s="0" t="s">
        <v>3138</v>
      </c>
      <c r="G151" s="0" t="s">
        <v>3525</v>
      </c>
    </row>
    <row customHeight="1" ht="11.25">
      <c r="A152" s="0" t="s">
        <v>14</v>
      </c>
      <c r="B152" s="0" t="s">
        <v>3521</v>
      </c>
      <c r="C152" s="0" t="s">
        <v>3522</v>
      </c>
      <c r="D152" s="0" t="s">
        <v>3526</v>
      </c>
      <c r="E152" s="0" t="s">
        <v>3527</v>
      </c>
      <c r="F152" s="0" t="s">
        <v>3138</v>
      </c>
      <c r="G152" s="0" t="s">
        <v>3528</v>
      </c>
    </row>
    <row customHeight="1" ht="11.25">
      <c r="A153" s="0" t="s">
        <v>14</v>
      </c>
      <c r="B153" s="0" t="s">
        <v>3521</v>
      </c>
      <c r="C153" s="0" t="s">
        <v>3522</v>
      </c>
      <c r="D153" s="0" t="s">
        <v>3529</v>
      </c>
      <c r="E153" s="0" t="s">
        <v>3530</v>
      </c>
      <c r="F153" s="0" t="s">
        <v>3183</v>
      </c>
      <c r="G153" s="0" t="s">
        <v>3531</v>
      </c>
    </row>
    <row customHeight="1" ht="11.25">
      <c r="A154" s="0" t="s">
        <v>14</v>
      </c>
      <c r="B154" s="0" t="s">
        <v>3521</v>
      </c>
      <c r="C154" s="0" t="s">
        <v>3522</v>
      </c>
      <c r="D154" s="0" t="s">
        <v>3532</v>
      </c>
      <c r="E154" s="0" t="s">
        <v>3533</v>
      </c>
      <c r="F154" s="0" t="s">
        <v>3183</v>
      </c>
      <c r="G154" s="0" t="s">
        <v>3534</v>
      </c>
    </row>
    <row customHeight="1" ht="11.25">
      <c r="A155" s="0" t="s">
        <v>14</v>
      </c>
      <c r="B155" s="0" t="s">
        <v>3521</v>
      </c>
      <c r="C155" s="0" t="s">
        <v>3522</v>
      </c>
      <c r="D155" s="0" t="s">
        <v>3535</v>
      </c>
      <c r="E155" s="0" t="s">
        <v>3536</v>
      </c>
      <c r="F155" s="0" t="s">
        <v>3183</v>
      </c>
      <c r="G155" s="0" t="s">
        <v>3537</v>
      </c>
    </row>
    <row customHeight="1" ht="11.25">
      <c r="A156" s="0" t="s">
        <v>14</v>
      </c>
      <c r="B156" s="0" t="s">
        <v>3521</v>
      </c>
      <c r="C156" s="0" t="s">
        <v>3522</v>
      </c>
      <c r="D156" s="0" t="s">
        <v>3538</v>
      </c>
      <c r="E156" s="0" t="s">
        <v>3539</v>
      </c>
      <c r="F156" s="0" t="s">
        <v>3183</v>
      </c>
      <c r="G156" s="0" t="s">
        <v>3540</v>
      </c>
    </row>
    <row customHeight="1" ht="11.25">
      <c r="A157" s="0" t="s">
        <v>14</v>
      </c>
      <c r="B157" s="0" t="s">
        <v>3521</v>
      </c>
      <c r="C157" s="0" t="s">
        <v>3522</v>
      </c>
      <c r="D157" s="0" t="s">
        <v>3541</v>
      </c>
      <c r="E157" s="0" t="s">
        <v>3542</v>
      </c>
      <c r="F157" s="0" t="s">
        <v>3183</v>
      </c>
      <c r="G157" s="0" t="s">
        <v>3543</v>
      </c>
    </row>
    <row customHeight="1" ht="11.25">
      <c r="A158" s="0" t="s">
        <v>14</v>
      </c>
      <c r="B158" s="0" t="s">
        <v>3521</v>
      </c>
      <c r="C158" s="0" t="s">
        <v>3522</v>
      </c>
      <c r="D158" s="0" t="s">
        <v>3521</v>
      </c>
      <c r="E158" s="0" t="s">
        <v>3522</v>
      </c>
      <c r="F158" s="0" t="s">
        <v>3135</v>
      </c>
      <c r="G158" s="0" t="s">
        <v>3544</v>
      </c>
    </row>
    <row customHeight="1" ht="11.25">
      <c r="A159" s="0" t="s">
        <v>14</v>
      </c>
      <c r="B159" s="0" t="s">
        <v>3521</v>
      </c>
      <c r="C159" s="0" t="s">
        <v>3522</v>
      </c>
      <c r="D159" s="0" t="s">
        <v>3545</v>
      </c>
      <c r="E159" s="0" t="s">
        <v>3546</v>
      </c>
      <c r="F159" s="0" t="s">
        <v>3183</v>
      </c>
      <c r="G159" s="0" t="s">
        <v>3547</v>
      </c>
    </row>
    <row customHeight="1" ht="11.25">
      <c r="A160" s="0" t="s">
        <v>14</v>
      </c>
      <c r="B160" s="0" t="s">
        <v>3548</v>
      </c>
      <c r="C160" s="0" t="s">
        <v>3549</v>
      </c>
      <c r="D160" s="0" t="s">
        <v>3548</v>
      </c>
      <c r="E160" s="0" t="s">
        <v>3549</v>
      </c>
      <c r="F160" s="0" t="s">
        <v>3132</v>
      </c>
      <c r="G160" s="0" t="s">
        <v>3550</v>
      </c>
    </row>
    <row customHeight="1" ht="11.25">
      <c r="A161" s="0" t="s">
        <v>14</v>
      </c>
      <c r="B161" s="0" t="s">
        <v>3551</v>
      </c>
      <c r="C161" s="0" t="s">
        <v>3552</v>
      </c>
      <c r="D161" s="0" t="s">
        <v>3553</v>
      </c>
      <c r="E161" s="0" t="s">
        <v>3554</v>
      </c>
      <c r="F161" s="0" t="s">
        <v>3138</v>
      </c>
      <c r="G161" s="0" t="s">
        <v>3555</v>
      </c>
    </row>
    <row customHeight="1" ht="11.25">
      <c r="A162" s="0" t="s">
        <v>14</v>
      </c>
      <c r="B162" s="0" t="s">
        <v>3551</v>
      </c>
      <c r="C162" s="0" t="s">
        <v>3552</v>
      </c>
      <c r="D162" s="0" t="s">
        <v>3556</v>
      </c>
      <c r="E162" s="0" t="s">
        <v>3557</v>
      </c>
      <c r="F162" s="0" t="s">
        <v>3138</v>
      </c>
      <c r="G162" s="0" t="s">
        <v>3558</v>
      </c>
    </row>
    <row customHeight="1" ht="11.25">
      <c r="A163" s="0" t="s">
        <v>14</v>
      </c>
      <c r="B163" s="0" t="s">
        <v>3551</v>
      </c>
      <c r="C163" s="0" t="s">
        <v>3552</v>
      </c>
      <c r="D163" s="0" t="s">
        <v>3559</v>
      </c>
      <c r="E163" s="0" t="s">
        <v>3560</v>
      </c>
      <c r="F163" s="0" t="s">
        <v>3138</v>
      </c>
      <c r="G163" s="0" t="s">
        <v>3561</v>
      </c>
    </row>
    <row customHeight="1" ht="11.25">
      <c r="A164" s="0" t="s">
        <v>14</v>
      </c>
      <c r="B164" s="0" t="s">
        <v>3551</v>
      </c>
      <c r="C164" s="0" t="s">
        <v>3552</v>
      </c>
      <c r="D164" s="0" t="s">
        <v>3562</v>
      </c>
      <c r="E164" s="0" t="s">
        <v>3563</v>
      </c>
      <c r="F164" s="0" t="s">
        <v>3138</v>
      </c>
      <c r="G164" s="0" t="s">
        <v>3564</v>
      </c>
    </row>
    <row customHeight="1" ht="11.25">
      <c r="A165" s="0" t="s">
        <v>14</v>
      </c>
      <c r="B165" s="0" t="s">
        <v>3551</v>
      </c>
      <c r="C165" s="0" t="s">
        <v>3552</v>
      </c>
      <c r="D165" s="0" t="s">
        <v>3551</v>
      </c>
      <c r="E165" s="0" t="s">
        <v>3552</v>
      </c>
      <c r="F165" s="0" t="s">
        <v>3135</v>
      </c>
      <c r="G165" s="0" t="s">
        <v>3565</v>
      </c>
    </row>
    <row customHeight="1" ht="11.25">
      <c r="A166" s="0" t="s">
        <v>14</v>
      </c>
      <c r="B166" s="0" t="s">
        <v>3551</v>
      </c>
      <c r="C166" s="0" t="s">
        <v>3552</v>
      </c>
      <c r="D166" s="0" t="s">
        <v>3566</v>
      </c>
      <c r="E166" s="0" t="s">
        <v>3567</v>
      </c>
      <c r="F166" s="0" t="s">
        <v>3138</v>
      </c>
      <c r="G166" s="0" t="s">
        <v>3568</v>
      </c>
    </row>
    <row customHeight="1" ht="11.25">
      <c r="A167" s="0" t="s">
        <v>14</v>
      </c>
      <c r="B167" s="0" t="s">
        <v>3551</v>
      </c>
      <c r="C167" s="0" t="s">
        <v>3552</v>
      </c>
      <c r="D167" s="0" t="s">
        <v>3569</v>
      </c>
      <c r="E167" s="0" t="s">
        <v>3570</v>
      </c>
      <c r="F167" s="0" t="s">
        <v>3183</v>
      </c>
      <c r="G167" s="0" t="s">
        <v>3571</v>
      </c>
    </row>
    <row customHeight="1" ht="11.25">
      <c r="A168" s="0" t="s">
        <v>14</v>
      </c>
      <c r="B168" s="0" t="s">
        <v>3572</v>
      </c>
      <c r="C168" s="0" t="s">
        <v>3573</v>
      </c>
      <c r="D168" s="0" t="s">
        <v>3572</v>
      </c>
      <c r="E168" s="0" t="s">
        <v>3573</v>
      </c>
      <c r="F168" s="0" t="s">
        <v>3132</v>
      </c>
      <c r="G168" s="0" t="s">
        <v>3574</v>
      </c>
    </row>
    <row customHeight="1" ht="11.25">
      <c r="A169" s="0" t="s">
        <v>14</v>
      </c>
      <c r="B169" s="0" t="s">
        <v>3575</v>
      </c>
      <c r="C169" s="0" t="s">
        <v>3576</v>
      </c>
      <c r="D169" s="0" t="s">
        <v>3577</v>
      </c>
      <c r="E169" s="0" t="s">
        <v>3578</v>
      </c>
      <c r="F169" s="0" t="s">
        <v>3138</v>
      </c>
      <c r="G169" s="0" t="s">
        <v>3579</v>
      </c>
    </row>
    <row customHeight="1" ht="11.25">
      <c r="A170" s="0" t="s">
        <v>14</v>
      </c>
      <c r="B170" s="0" t="s">
        <v>3575</v>
      </c>
      <c r="C170" s="0" t="s">
        <v>3576</v>
      </c>
      <c r="D170" s="0" t="s">
        <v>3580</v>
      </c>
      <c r="E170" s="0" t="s">
        <v>3581</v>
      </c>
      <c r="F170" s="0" t="s">
        <v>3166</v>
      </c>
      <c r="G170" s="0" t="s">
        <v>3582</v>
      </c>
    </row>
    <row customHeight="1" ht="11.25">
      <c r="A171" s="0" t="s">
        <v>14</v>
      </c>
      <c r="B171" s="0" t="s">
        <v>3575</v>
      </c>
      <c r="C171" s="0" t="s">
        <v>3576</v>
      </c>
      <c r="D171" s="0" t="s">
        <v>3583</v>
      </c>
      <c r="E171" s="0" t="s">
        <v>3584</v>
      </c>
      <c r="F171" s="0" t="s">
        <v>3138</v>
      </c>
      <c r="G171" s="0" t="s">
        <v>3585</v>
      </c>
    </row>
    <row customHeight="1" ht="11.25">
      <c r="A172" s="0" t="s">
        <v>14</v>
      </c>
      <c r="B172" s="0" t="s">
        <v>3575</v>
      </c>
      <c r="C172" s="0" t="s">
        <v>3576</v>
      </c>
      <c r="D172" s="0" t="s">
        <v>3586</v>
      </c>
      <c r="E172" s="0" t="s">
        <v>3587</v>
      </c>
      <c r="F172" s="0" t="s">
        <v>3183</v>
      </c>
      <c r="G172" s="0" t="s">
        <v>3588</v>
      </c>
    </row>
    <row customHeight="1" ht="11.25">
      <c r="A173" s="0" t="s">
        <v>14</v>
      </c>
      <c r="B173" s="0" t="s">
        <v>3575</v>
      </c>
      <c r="C173" s="0" t="s">
        <v>3576</v>
      </c>
      <c r="D173" s="0" t="s">
        <v>3589</v>
      </c>
      <c r="E173" s="0" t="s">
        <v>3590</v>
      </c>
      <c r="F173" s="0" t="s">
        <v>3138</v>
      </c>
      <c r="G173" s="0" t="s">
        <v>3591</v>
      </c>
    </row>
    <row customHeight="1" ht="11.25">
      <c r="A174" s="0" t="s">
        <v>14</v>
      </c>
      <c r="B174" s="0" t="s">
        <v>3575</v>
      </c>
      <c r="C174" s="0" t="s">
        <v>3576</v>
      </c>
      <c r="D174" s="0" t="s">
        <v>3575</v>
      </c>
      <c r="E174" s="0" t="s">
        <v>3576</v>
      </c>
      <c r="F174" s="0" t="s">
        <v>3135</v>
      </c>
      <c r="G174" s="0" t="s">
        <v>3592</v>
      </c>
    </row>
    <row customHeight="1" ht="11.25">
      <c r="A175" s="0" t="s">
        <v>14</v>
      </c>
      <c r="B175" s="0" t="s">
        <v>3575</v>
      </c>
      <c r="C175" s="0" t="s">
        <v>3576</v>
      </c>
      <c r="D175" s="0" t="s">
        <v>3593</v>
      </c>
      <c r="E175" s="0" t="s">
        <v>3594</v>
      </c>
      <c r="F175" s="0" t="s">
        <v>3138</v>
      </c>
      <c r="G175" s="0" t="s">
        <v>3595</v>
      </c>
    </row>
    <row customHeight="1" ht="11.25">
      <c r="A176" s="0" t="s">
        <v>14</v>
      </c>
      <c r="B176" s="0" t="s">
        <v>3596</v>
      </c>
      <c r="C176" s="0" t="s">
        <v>3597</v>
      </c>
      <c r="D176" s="0" t="s">
        <v>3596</v>
      </c>
      <c r="E176" s="0" t="s">
        <v>3597</v>
      </c>
      <c r="F176" s="0" t="s">
        <v>3132</v>
      </c>
      <c r="G176" s="0" t="s">
        <v>3598</v>
      </c>
    </row>
    <row customHeight="1" ht="11.25">
      <c r="A177" s="0" t="s">
        <v>14</v>
      </c>
      <c r="B177" s="0" t="s">
        <v>3599</v>
      </c>
      <c r="C177" s="0" t="s">
        <v>3600</v>
      </c>
      <c r="D177" s="0" t="s">
        <v>3601</v>
      </c>
      <c r="E177" s="0" t="s">
        <v>3602</v>
      </c>
      <c r="F177" s="0" t="s">
        <v>3138</v>
      </c>
      <c r="G177" s="0" t="s">
        <v>3603</v>
      </c>
    </row>
    <row customHeight="1" ht="11.25">
      <c r="A178" s="0" t="s">
        <v>14</v>
      </c>
      <c r="B178" s="0" t="s">
        <v>3599</v>
      </c>
      <c r="C178" s="0" t="s">
        <v>3600</v>
      </c>
      <c r="D178" s="0" t="s">
        <v>3599</v>
      </c>
      <c r="E178" s="0" t="s">
        <v>3600</v>
      </c>
      <c r="F178" s="0" t="s">
        <v>3135</v>
      </c>
      <c r="G178" s="0" t="s">
        <v>3604</v>
      </c>
    </row>
    <row customHeight="1" ht="11.25">
      <c r="A179" s="0" t="s">
        <v>14</v>
      </c>
      <c r="B179" s="0" t="s">
        <v>3599</v>
      </c>
      <c r="C179" s="0" t="s">
        <v>3600</v>
      </c>
      <c r="D179" s="0" t="s">
        <v>3605</v>
      </c>
      <c r="E179" s="0" t="s">
        <v>3606</v>
      </c>
      <c r="F179" s="0" t="s">
        <v>3138</v>
      </c>
      <c r="G179" s="0" t="s">
        <v>3607</v>
      </c>
    </row>
    <row customHeight="1" ht="11.25">
      <c r="A180" s="0" t="s">
        <v>14</v>
      </c>
      <c r="B180" s="0" t="s">
        <v>3599</v>
      </c>
      <c r="C180" s="0" t="s">
        <v>3600</v>
      </c>
      <c r="D180" s="0" t="s">
        <v>3608</v>
      </c>
      <c r="E180" s="0" t="s">
        <v>3609</v>
      </c>
      <c r="F180" s="0" t="s">
        <v>3138</v>
      </c>
      <c r="G180" s="0" t="s">
        <v>3610</v>
      </c>
    </row>
    <row customHeight="1" ht="11.25">
      <c r="A181" s="0" t="s">
        <v>14</v>
      </c>
      <c r="B181" s="0" t="s">
        <v>3611</v>
      </c>
      <c r="C181" s="0" t="s">
        <v>3612</v>
      </c>
      <c r="D181" s="0" t="s">
        <v>3611</v>
      </c>
      <c r="E181" s="0" t="s">
        <v>3612</v>
      </c>
      <c r="F181" s="0" t="s">
        <v>3132</v>
      </c>
      <c r="G181" s="0" t="s">
        <v>3613</v>
      </c>
    </row>
    <row customHeight="1" ht="11.25">
      <c r="A182" s="0" t="s">
        <v>14</v>
      </c>
      <c r="B182" s="0" t="s">
        <v>3614</v>
      </c>
      <c r="C182" s="0" t="s">
        <v>3615</v>
      </c>
      <c r="D182" s="0" t="s">
        <v>3616</v>
      </c>
      <c r="E182" s="0" t="s">
        <v>3617</v>
      </c>
      <c r="F182" s="0" t="s">
        <v>3138</v>
      </c>
      <c r="G182" s="0" t="s">
        <v>3618</v>
      </c>
    </row>
    <row customHeight="1" ht="11.25">
      <c r="A183" s="0" t="s">
        <v>14</v>
      </c>
      <c r="B183" s="0" t="s">
        <v>3614</v>
      </c>
      <c r="C183" s="0" t="s">
        <v>3615</v>
      </c>
      <c r="D183" s="0" t="s">
        <v>3619</v>
      </c>
      <c r="E183" s="0" t="s">
        <v>3620</v>
      </c>
      <c r="F183" s="0" t="s">
        <v>3138</v>
      </c>
      <c r="G183" s="0" t="s">
        <v>3621</v>
      </c>
    </row>
    <row customHeight="1" ht="11.25">
      <c r="A184" s="0" t="s">
        <v>14</v>
      </c>
      <c r="B184" s="0" t="s">
        <v>3614</v>
      </c>
      <c r="C184" s="0" t="s">
        <v>3615</v>
      </c>
      <c r="D184" s="0" t="s">
        <v>3622</v>
      </c>
      <c r="E184" s="0" t="s">
        <v>3623</v>
      </c>
      <c r="F184" s="0" t="s">
        <v>3138</v>
      </c>
      <c r="G184" s="0" t="s">
        <v>3624</v>
      </c>
    </row>
    <row customHeight="1" ht="11.25">
      <c r="A185" s="0" t="s">
        <v>14</v>
      </c>
      <c r="B185" s="0" t="s">
        <v>3614</v>
      </c>
      <c r="C185" s="0" t="s">
        <v>3615</v>
      </c>
      <c r="D185" s="0" t="s">
        <v>3625</v>
      </c>
      <c r="E185" s="0" t="s">
        <v>3626</v>
      </c>
      <c r="F185" s="0" t="s">
        <v>3183</v>
      </c>
      <c r="G185" s="0" t="s">
        <v>3627</v>
      </c>
    </row>
    <row customHeight="1" ht="11.25">
      <c r="A186" s="0" t="s">
        <v>14</v>
      </c>
      <c r="B186" s="0" t="s">
        <v>3614</v>
      </c>
      <c r="C186" s="0" t="s">
        <v>3615</v>
      </c>
      <c r="D186" s="0" t="s">
        <v>3628</v>
      </c>
      <c r="E186" s="0" t="s">
        <v>3629</v>
      </c>
      <c r="F186" s="0" t="s">
        <v>3138</v>
      </c>
      <c r="G186" s="0" t="s">
        <v>3630</v>
      </c>
    </row>
    <row customHeight="1" ht="11.25">
      <c r="A187" s="0" t="s">
        <v>14</v>
      </c>
      <c r="B187" s="0" t="s">
        <v>3614</v>
      </c>
      <c r="C187" s="0" t="s">
        <v>3615</v>
      </c>
      <c r="D187" s="0" t="s">
        <v>3614</v>
      </c>
      <c r="E187" s="0" t="s">
        <v>3615</v>
      </c>
      <c r="F187" s="0" t="s">
        <v>3135</v>
      </c>
      <c r="G187" s="0" t="s">
        <v>3631</v>
      </c>
    </row>
    <row customHeight="1" ht="11.25">
      <c r="A188" s="0" t="s">
        <v>14</v>
      </c>
      <c r="B188" s="0" t="s">
        <v>3614</v>
      </c>
      <c r="C188" s="0" t="s">
        <v>3615</v>
      </c>
      <c r="D188" s="0" t="s">
        <v>3632</v>
      </c>
      <c r="E188" s="0" t="s">
        <v>3633</v>
      </c>
      <c r="F188" s="0" t="s">
        <v>3183</v>
      </c>
      <c r="G188" s="0" t="s">
        <v>3634</v>
      </c>
    </row>
    <row customHeight="1" ht="11.25">
      <c r="A189" s="0" t="s">
        <v>14</v>
      </c>
      <c r="B189" s="0" t="s">
        <v>3614</v>
      </c>
      <c r="C189" s="0" t="s">
        <v>3615</v>
      </c>
      <c r="D189" s="0" t="s">
        <v>3635</v>
      </c>
      <c r="E189" s="0" t="s">
        <v>3636</v>
      </c>
      <c r="F189" s="0" t="s">
        <v>3138</v>
      </c>
      <c r="G189" s="0" t="s">
        <v>3637</v>
      </c>
    </row>
    <row customHeight="1" ht="11.25">
      <c r="A190" s="0" t="s">
        <v>14</v>
      </c>
      <c r="B190" s="0" t="s">
        <v>3638</v>
      </c>
      <c r="C190" s="0" t="s">
        <v>3639</v>
      </c>
      <c r="D190" s="0" t="s">
        <v>3638</v>
      </c>
      <c r="E190" s="0" t="s">
        <v>3639</v>
      </c>
      <c r="F190" s="0" t="s">
        <v>3132</v>
      </c>
      <c r="G190" s="0" t="s">
        <v>3640</v>
      </c>
    </row>
    <row customHeight="1" ht="11.25">
      <c r="A191" s="0" t="s">
        <v>14</v>
      </c>
      <c r="B191" s="0" t="s">
        <v>3641</v>
      </c>
      <c r="C191" s="0" t="s">
        <v>3642</v>
      </c>
      <c r="D191" s="0" t="s">
        <v>3643</v>
      </c>
      <c r="E191" s="0" t="s">
        <v>3644</v>
      </c>
      <c r="F191" s="0" t="s">
        <v>3138</v>
      </c>
      <c r="G191" s="0" t="s">
        <v>3645</v>
      </c>
    </row>
    <row customHeight="1" ht="11.25">
      <c r="A192" s="0" t="s">
        <v>14</v>
      </c>
      <c r="B192" s="0" t="s">
        <v>3641</v>
      </c>
      <c r="C192" s="0" t="s">
        <v>3642</v>
      </c>
      <c r="D192" s="0" t="s">
        <v>3646</v>
      </c>
      <c r="E192" s="0" t="s">
        <v>3647</v>
      </c>
      <c r="F192" s="0" t="s">
        <v>3138</v>
      </c>
      <c r="G192" s="0" t="s">
        <v>3648</v>
      </c>
    </row>
    <row customHeight="1" ht="11.25">
      <c r="A193" s="0" t="s">
        <v>14</v>
      </c>
      <c r="B193" s="0" t="s">
        <v>3641</v>
      </c>
      <c r="C193" s="0" t="s">
        <v>3642</v>
      </c>
      <c r="D193" s="0" t="s">
        <v>3300</v>
      </c>
      <c r="E193" s="0" t="s">
        <v>3649</v>
      </c>
      <c r="F193" s="0" t="s">
        <v>3138</v>
      </c>
      <c r="G193" s="0" t="s">
        <v>3650</v>
      </c>
    </row>
    <row customHeight="1" ht="11.25">
      <c r="A194" s="0" t="s">
        <v>14</v>
      </c>
      <c r="B194" s="0" t="s">
        <v>3641</v>
      </c>
      <c r="C194" s="0" t="s">
        <v>3642</v>
      </c>
      <c r="D194" s="0" t="s">
        <v>3651</v>
      </c>
      <c r="E194" s="0" t="s">
        <v>3652</v>
      </c>
      <c r="F194" s="0" t="s">
        <v>3138</v>
      </c>
      <c r="G194" s="0" t="s">
        <v>3653</v>
      </c>
    </row>
    <row customHeight="1" ht="11.25">
      <c r="A195" s="0" t="s">
        <v>14</v>
      </c>
      <c r="B195" s="0" t="s">
        <v>3641</v>
      </c>
      <c r="C195" s="0" t="s">
        <v>3642</v>
      </c>
      <c r="D195" s="0" t="s">
        <v>3641</v>
      </c>
      <c r="E195" s="0" t="s">
        <v>3642</v>
      </c>
      <c r="F195" s="0" t="s">
        <v>3135</v>
      </c>
      <c r="G195" s="0" t="s">
        <v>3654</v>
      </c>
    </row>
    <row customHeight="1" ht="11.25">
      <c r="A196" s="0" t="s">
        <v>14</v>
      </c>
      <c r="B196" s="0" t="s">
        <v>3641</v>
      </c>
      <c r="C196" s="0" t="s">
        <v>3642</v>
      </c>
      <c r="D196" s="0" t="s">
        <v>3655</v>
      </c>
      <c r="E196" s="0" t="s">
        <v>3656</v>
      </c>
      <c r="F196" s="0" t="s">
        <v>3138</v>
      </c>
      <c r="G196" s="0" t="s">
        <v>3657</v>
      </c>
    </row>
    <row customHeight="1" ht="11.25">
      <c r="A197" s="0" t="s">
        <v>14</v>
      </c>
      <c r="B197" s="0" t="s">
        <v>101</v>
      </c>
      <c r="C197" s="0" t="s">
        <v>102</v>
      </c>
      <c r="D197" s="0" t="s">
        <v>101</v>
      </c>
      <c r="E197" s="0" t="s">
        <v>102</v>
      </c>
      <c r="F197" s="0" t="s">
        <v>3147</v>
      </c>
      <c r="G197" s="0" t="s">
        <v>100</v>
      </c>
    </row>
    <row customHeight="1" ht="11.25">
      <c r="A198" s="0" t="s">
        <v>14</v>
      </c>
      <c r="B198" s="0" t="s">
        <v>3658</v>
      </c>
      <c r="C198" s="0" t="s">
        <v>3659</v>
      </c>
      <c r="D198" s="0" t="s">
        <v>3658</v>
      </c>
      <c r="E198" s="0" t="s">
        <v>3659</v>
      </c>
      <c r="F198" s="0" t="s">
        <v>3147</v>
      </c>
      <c r="G198" s="0" t="s">
        <v>3660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70955-C146-F844-DD43-22D6D1CF63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839" width="9.140625"/>
    <col min="2" max="2" style="6839" width="84.28125" customWidth="1"/>
    <col min="3" max="3" style="6839" width="9.140625"/>
  </cols>
  <sheetData>
    <row customHeight="1" ht="11.25">
      <c r="A1" s="841" t="s">
        <v>3719</v>
      </c>
      <c r="B1" s="841" t="s">
        <v>3720</v>
      </c>
      <c r="C1" s="841" t="s">
        <v>1160</v>
      </c>
    </row>
    <row customHeight="1" ht="11.25">
      <c r="A2" s="841">
        <v>4189678</v>
      </c>
      <c r="B2" s="841" t="s">
        <v>3721</v>
      </c>
      <c r="C2" s="841" t="s">
        <v>3722</v>
      </c>
    </row>
    <row customHeight="1" ht="11.25">
      <c r="A3" s="841">
        <v>4190415</v>
      </c>
      <c r="B3" s="841" t="s">
        <v>3723</v>
      </c>
      <c r="C3" s="841" t="s">
        <v>3722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FD4CE-D35A-5BFF-0832-6A58A9B370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844" width="38.421875" customWidth="1"/>
    <col min="2" max="5" style="6844" width="9.140625"/>
  </cols>
  <sheetData>
    <row customHeight="1" ht="15">
      <c r="A1" s="149" t="s">
        <v>3724</v>
      </c>
      <c r="B1" s="149" t="s">
        <v>3725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F4452-00F5-06FA-F173-BF0291625C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3726</v>
      </c>
      <c r="B1" s="0" t="b">
        <v>1</v>
      </c>
    </row>
    <row customHeight="1" ht="11.25">
      <c r="A2" s="0" t="s">
        <v>3727</v>
      </c>
      <c r="B2" s="0" t="b">
        <v>0</v>
      </c>
    </row>
    <row customHeight="1" ht="11.25">
      <c r="A3" s="0" t="s">
        <v>3728</v>
      </c>
      <c r="B3" s="0" t="b">
        <v>1</v>
      </c>
    </row>
    <row customHeight="1" ht="11.25">
      <c r="A4" s="0" t="s">
        <v>3729</v>
      </c>
      <c r="B4" s="0" t="b">
        <v>0</v>
      </c>
    </row>
    <row customHeight="1" ht="11.25">
      <c r="A5" s="0" t="s">
        <v>3730</v>
      </c>
      <c r="B5" s="0" t="b">
        <v>0</v>
      </c>
    </row>
    <row customHeight="1" ht="11.25">
      <c r="A6" s="0" t="s">
        <v>3731</v>
      </c>
      <c r="B6" s="0" t="b">
        <v>0</v>
      </c>
    </row>
    <row customHeight="1" ht="11.25">
      <c r="A7" s="0" t="s">
        <v>3732</v>
      </c>
      <c r="B7" s="0" t="b">
        <v>0</v>
      </c>
    </row>
    <row customHeight="1" ht="11.25">
      <c r="A8" s="0" t="s">
        <v>3733</v>
      </c>
      <c r="B8" s="0" t="b">
        <v>0</v>
      </c>
    </row>
    <row customHeight="1" ht="11.25">
      <c r="A9" s="0" t="s">
        <v>3734</v>
      </c>
      <c r="B9" s="0" t="b">
        <v>1</v>
      </c>
    </row>
    <row customHeight="1" ht="11.25">
      <c r="A10" s="0" t="s">
        <v>3735</v>
      </c>
      <c r="B10" s="0" t="b">
        <v>0</v>
      </c>
    </row>
    <row customHeight="1" ht="11.25">
      <c r="A11" s="0" t="s">
        <v>3736</v>
      </c>
      <c r="B11" s="0" t="b">
        <v>0</v>
      </c>
    </row>
    <row customHeight="1" ht="11.25">
      <c r="A12" s="0" t="s">
        <v>3737</v>
      </c>
      <c r="B12" s="0" t="b">
        <v>0</v>
      </c>
    </row>
    <row customHeight="1" ht="11.25">
      <c r="A13" s="0" t="s">
        <v>3738</v>
      </c>
      <c r="B13" s="0" t="b">
        <v>0</v>
      </c>
    </row>
    <row customHeight="1" ht="11.25">
      <c r="A14" s="0" t="s">
        <v>3739</v>
      </c>
      <c r="B14" s="0" t="b">
        <v>0</v>
      </c>
    </row>
    <row customHeight="1" ht="11.25">
      <c r="A15" s="0" t="s">
        <v>3740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7DB6C-0A63-EB4D-E75B-E773391B33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84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D87ED-E59C-2417-D0C3-5A56E541FC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821" width="36.28125" customWidth="1"/>
    <col min="2" max="2" style="6821" width="21.140625" customWidth="1"/>
  </cols>
  <sheetData>
    <row customHeight="1" ht="11.25">
      <c r="A1" s="52" t="s">
        <v>3741</v>
      </c>
      <c r="B1" s="52" t="s">
        <v>3742</v>
      </c>
    </row>
    <row customHeight="1" ht="11.25">
      <c r="A2" s="48" t="s">
        <v>3743</v>
      </c>
      <c r="B2" s="48" t="s">
        <v>3744</v>
      </c>
    </row>
    <row customHeight="1" ht="11.25">
      <c r="A3" s="48" t="s">
        <v>3745</v>
      </c>
      <c r="B3" s="48" t="s">
        <v>3746</v>
      </c>
    </row>
    <row customHeight="1" ht="11.25">
      <c r="A4" s="48" t="s">
        <v>3747</v>
      </c>
      <c r="B4" s="48" t="s">
        <v>3748</v>
      </c>
    </row>
    <row customHeight="1" ht="11.25">
      <c r="A5" s="48" t="s">
        <v>3749</v>
      </c>
      <c r="B5" s="48" t="s">
        <v>3750</v>
      </c>
    </row>
    <row customHeight="1" ht="11.25">
      <c r="A6" s="48" t="s">
        <v>3751</v>
      </c>
      <c r="B6" s="48" t="s">
        <v>3752</v>
      </c>
    </row>
    <row customHeight="1" ht="11.25">
      <c r="A7" s="48" t="s">
        <v>3753</v>
      </c>
      <c r="B7" s="48" t="s">
        <v>3754</v>
      </c>
    </row>
    <row customHeight="1" ht="11.25">
      <c r="A8" s="48" t="s">
        <v>3755</v>
      </c>
      <c r="B8" s="48" t="s">
        <v>3756</v>
      </c>
    </row>
    <row customHeight="1" ht="11.25">
      <c r="A9" s="48" t="s">
        <v>3757</v>
      </c>
      <c r="B9" s="48" t="s">
        <v>3758</v>
      </c>
    </row>
    <row customHeight="1" ht="11.25">
      <c r="A10" s="48" t="s">
        <v>3759</v>
      </c>
      <c r="B10" s="48" t="s">
        <v>3760</v>
      </c>
    </row>
    <row customHeight="1" ht="11.25">
      <c r="A11" s="48" t="s">
        <v>3761</v>
      </c>
      <c r="B11" s="48" t="s">
        <v>3762</v>
      </c>
    </row>
    <row customHeight="1" ht="11.25">
      <c r="A12" s="48" t="s">
        <v>3763</v>
      </c>
      <c r="B12" s="48" t="s">
        <v>3764</v>
      </c>
    </row>
    <row customHeight="1" ht="11.25">
      <c r="A13" s="48" t="s">
        <v>3765</v>
      </c>
      <c r="B13" s="48" t="s">
        <v>3766</v>
      </c>
    </row>
    <row customHeight="1" ht="11.25">
      <c r="A14" s="48" t="s">
        <v>3767</v>
      </c>
      <c r="B14" s="48" t="s">
        <v>3768</v>
      </c>
    </row>
    <row customHeight="1" ht="11.25">
      <c r="A15" s="48" t="s">
        <v>3769</v>
      </c>
      <c r="B15" s="48" t="s">
        <v>3770</v>
      </c>
    </row>
    <row customHeight="1" ht="11.25">
      <c r="A16" s="48" t="s">
        <v>3771</v>
      </c>
      <c r="B16" s="48" t="s">
        <v>3772</v>
      </c>
    </row>
    <row customHeight="1" ht="11.25">
      <c r="A17" s="48" t="s">
        <v>3773</v>
      </c>
      <c r="B17" s="48" t="s">
        <v>3774</v>
      </c>
    </row>
    <row customHeight="1" ht="11.25">
      <c r="A18" s="48" t="s">
        <v>3775</v>
      </c>
      <c r="B18" s="48" t="s">
        <v>3776</v>
      </c>
    </row>
    <row customHeight="1" ht="11.25">
      <c r="A19" s="48" t="s">
        <v>3777</v>
      </c>
      <c r="B19" s="48" t="s">
        <v>3778</v>
      </c>
    </row>
    <row customHeight="1" ht="11.25">
      <c r="A20" s="48" t="s">
        <v>3779</v>
      </c>
      <c r="B20" s="48" t="s">
        <v>3780</v>
      </c>
    </row>
    <row customHeight="1" ht="11.25">
      <c r="A21" s="48" t="s">
        <v>3781</v>
      </c>
      <c r="B21" s="48" t="s">
        <v>3782</v>
      </c>
    </row>
    <row customHeight="1" ht="11.25">
      <c r="A22" s="48" t="s">
        <v>3783</v>
      </c>
      <c r="B22" s="48" t="s">
        <v>3784</v>
      </c>
    </row>
    <row customHeight="1" ht="11.25">
      <c r="A23" s="48" t="s">
        <v>3785</v>
      </c>
      <c r="B23" s="48" t="s">
        <v>3786</v>
      </c>
    </row>
    <row customHeight="1" ht="11.25">
      <c r="A24" s="48" t="s">
        <v>3787</v>
      </c>
      <c r="B24" s="48" t="s">
        <v>3788</v>
      </c>
    </row>
    <row customHeight="1" ht="11.25">
      <c r="A25" s="48" t="s">
        <v>3789</v>
      </c>
      <c r="B25" s="48" t="s">
        <v>3790</v>
      </c>
    </row>
    <row customHeight="1" ht="11.25">
      <c r="A26" s="48" t="s">
        <v>3791</v>
      </c>
      <c r="B26" s="48" t="s">
        <v>3792</v>
      </c>
    </row>
    <row customHeight="1" ht="11.25">
      <c r="A27" s="48" t="s">
        <v>3793</v>
      </c>
      <c r="B27" s="48" t="s">
        <v>3794</v>
      </c>
    </row>
    <row customHeight="1" ht="11.25">
      <c r="A28" s="48" t="s">
        <v>3795</v>
      </c>
      <c r="B28" s="48" t="s">
        <v>3796</v>
      </c>
    </row>
    <row customHeight="1" ht="11.25">
      <c r="A29" s="48" t="s">
        <v>3797</v>
      </c>
      <c r="B29" s="48" t="s">
        <v>3798</v>
      </c>
    </row>
    <row customHeight="1" ht="11.25">
      <c r="A30" s="48" t="s">
        <v>3799</v>
      </c>
      <c r="B30" s="48" t="s">
        <v>3800</v>
      </c>
    </row>
    <row customHeight="1" ht="11.25">
      <c r="A31" s="48" t="s">
        <v>3801</v>
      </c>
      <c r="B31" s="48" t="s">
        <v>3802</v>
      </c>
    </row>
    <row customHeight="1" ht="11.25">
      <c r="A32" s="48" t="s">
        <v>3803</v>
      </c>
      <c r="B32" s="48" t="s">
        <v>3804</v>
      </c>
    </row>
    <row customHeight="1" ht="11.25">
      <c r="A33" s="48" t="s">
        <v>3805</v>
      </c>
      <c r="B33" s="48" t="s">
        <v>3806</v>
      </c>
    </row>
    <row customHeight="1" ht="11.25">
      <c r="A34" s="48" t="s">
        <v>3807</v>
      </c>
      <c r="B34" s="48" t="s">
        <v>3808</v>
      </c>
    </row>
    <row customHeight="1" ht="11.25">
      <c r="A35" s="48" t="s">
        <v>3809</v>
      </c>
      <c r="B35" s="48" t="s">
        <v>3810</v>
      </c>
    </row>
    <row customHeight="1" ht="11.25">
      <c r="A36" s="48" t="s">
        <v>3811</v>
      </c>
      <c r="B36" s="48" t="s">
        <v>3812</v>
      </c>
    </row>
    <row customHeight="1" ht="11.25">
      <c r="A37" s="48" t="s">
        <v>3813</v>
      </c>
      <c r="B37" s="48" t="s">
        <v>3814</v>
      </c>
    </row>
    <row customHeight="1" ht="11.25">
      <c r="A38" s="48" t="s">
        <v>3815</v>
      </c>
      <c r="B38" s="48" t="s">
        <v>3816</v>
      </c>
    </row>
    <row customHeight="1" ht="11.25">
      <c r="A39" s="48" t="s">
        <v>3817</v>
      </c>
      <c r="B39" s="48" t="s">
        <v>3818</v>
      </c>
    </row>
    <row customHeight="1" ht="11.25">
      <c r="A40" s="48" t="s">
        <v>3819</v>
      </c>
      <c r="B40" s="48" t="s">
        <v>3820</v>
      </c>
    </row>
    <row customHeight="1" ht="11.25">
      <c r="A41" s="48" t="s">
        <v>3821</v>
      </c>
      <c r="B41" s="48" t="s">
        <v>3822</v>
      </c>
    </row>
    <row customHeight="1" ht="11.25">
      <c r="A42" s="48" t="s">
        <v>3823</v>
      </c>
      <c r="B42" s="48" t="s">
        <v>3824</v>
      </c>
    </row>
    <row customHeight="1" ht="11.25">
      <c r="A43" s="48" t="s">
        <v>3825</v>
      </c>
      <c r="B43" s="48" t="s">
        <v>3826</v>
      </c>
    </row>
    <row customHeight="1" ht="11.25">
      <c r="A44" s="48" t="s">
        <v>3827</v>
      </c>
      <c r="B44" s="48" t="s">
        <v>3828</v>
      </c>
    </row>
    <row customHeight="1" ht="11.25">
      <c r="A45" s="48" t="s">
        <v>3829</v>
      </c>
      <c r="B45" s="48" t="s">
        <v>3830</v>
      </c>
    </row>
    <row customHeight="1" ht="11.25">
      <c r="A46" s="48" t="s">
        <v>3831</v>
      </c>
      <c r="B46" s="48" t="s">
        <v>3832</v>
      </c>
    </row>
    <row customHeight="1" ht="11.25">
      <c r="A47" s="48" t="s">
        <v>3833</v>
      </c>
      <c r="B47" s="48" t="s">
        <v>3834</v>
      </c>
    </row>
    <row customHeight="1" ht="11.25">
      <c r="A48" s="48" t="s">
        <v>3835</v>
      </c>
      <c r="B48" s="48" t="s">
        <v>3836</v>
      </c>
    </row>
    <row customHeight="1" ht="11.25">
      <c r="A49" s="48" t="s">
        <v>3837</v>
      </c>
      <c r="B49" s="48" t="s">
        <v>3838</v>
      </c>
    </row>
    <row customHeight="1" ht="11.25">
      <c r="A50" s="48" t="s">
        <v>3839</v>
      </c>
      <c r="B50" s="48" t="s">
        <v>3840</v>
      </c>
    </row>
    <row customHeight="1" ht="11.25">
      <c r="A51" s="48" t="s">
        <v>3841</v>
      </c>
      <c r="B51" s="48" t="s">
        <v>3842</v>
      </c>
    </row>
    <row customHeight="1" ht="11.25">
      <c r="A52" s="48" t="s">
        <v>3843</v>
      </c>
      <c r="B52" s="48" t="s">
        <v>3844</v>
      </c>
    </row>
    <row customHeight="1" ht="11.25">
      <c r="A53" s="48" t="s">
        <v>3845</v>
      </c>
      <c r="B53" s="48" t="s">
        <v>3846</v>
      </c>
    </row>
    <row customHeight="1" ht="11.25">
      <c r="A54" s="48" t="s">
        <v>3847</v>
      </c>
      <c r="B54" s="48" t="s">
        <v>3848</v>
      </c>
    </row>
    <row customHeight="1" ht="11.25">
      <c r="A55" s="48" t="s">
        <v>3849</v>
      </c>
      <c r="B55" s="48" t="s">
        <v>3850</v>
      </c>
    </row>
    <row customHeight="1" ht="11.25">
      <c r="A56" s="48" t="s">
        <v>3851</v>
      </c>
      <c r="B56" s="48" t="s">
        <v>3852</v>
      </c>
    </row>
    <row customHeight="1" ht="11.25">
      <c r="A57" s="48" t="s">
        <v>3853</v>
      </c>
      <c r="B57" s="48" t="s">
        <v>3854</v>
      </c>
    </row>
    <row customHeight="1" ht="11.25">
      <c r="A58" s="48" t="s">
        <v>3855</v>
      </c>
      <c r="B58" s="48" t="s">
        <v>3856</v>
      </c>
    </row>
    <row customHeight="1" ht="11.25">
      <c r="A59" s="48" t="s">
        <v>3857</v>
      </c>
      <c r="B59" s="48" t="s">
        <v>3858</v>
      </c>
    </row>
    <row customHeight="1" ht="11.25">
      <c r="A60" s="48" t="s">
        <v>3859</v>
      </c>
      <c r="B60" s="48" t="s">
        <v>3860</v>
      </c>
    </row>
    <row customHeight="1" ht="11.25">
      <c r="A61" s="48"/>
      <c r="B61" s="48" t="s">
        <v>3861</v>
      </c>
    </row>
    <row customHeight="1" ht="11.25">
      <c r="A62" s="48"/>
      <c r="B62" s="48" t="s">
        <v>3862</v>
      </c>
    </row>
    <row customHeight="1" ht="11.25">
      <c r="A63" s="48"/>
      <c r="B63" s="48" t="s">
        <v>3863</v>
      </c>
    </row>
    <row customHeight="1" ht="11.25">
      <c r="A64" s="48"/>
      <c r="B64" s="48" t="s">
        <v>3864</v>
      </c>
    </row>
    <row customHeight="1" ht="11.25">
      <c r="A65" s="48"/>
      <c r="B65" s="48" t="s">
        <v>3865</v>
      </c>
    </row>
    <row customHeight="1" ht="11.25">
      <c r="A66" s="48"/>
      <c r="B66" s="48" t="s">
        <v>3866</v>
      </c>
    </row>
    <row customHeight="1" ht="11.25">
      <c r="A67" s="48"/>
      <c r="B67" s="48" t="s">
        <v>3867</v>
      </c>
    </row>
    <row customHeight="1" ht="11.25">
      <c r="A68" s="48"/>
      <c r="B68" s="48" t="s">
        <v>3868</v>
      </c>
    </row>
    <row customHeight="1" ht="11.25">
      <c r="A69" s="48"/>
      <c r="B69" s="48" t="s">
        <v>3869</v>
      </c>
    </row>
    <row customHeight="1" ht="11.25">
      <c r="A70" s="48"/>
      <c r="B70" s="48" t="s">
        <v>3870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8907C-726E-6B91-2B4E-D80BD90B36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3871</v>
      </c>
    </row>
    <row customHeight="1" ht="90">
      <c r="B2" s="79" t="s">
        <v>3872</v>
      </c>
    </row>
    <row customHeight="1" ht="67.5">
      <c r="B3" s="79" t="s">
        <v>3873</v>
      </c>
    </row>
    <row customHeight="1" ht="33.75">
      <c r="B4" s="79" t="s">
        <v>3874</v>
      </c>
    </row>
    <row customHeight="1" ht="11.25">
      <c r="B5" s="79" t="s">
        <v>3875</v>
      </c>
    </row>
    <row customHeight="1" ht="22.5">
      <c r="B6" s="79" t="s">
        <v>3876</v>
      </c>
    </row>
    <row customHeight="1" ht="22.5">
      <c r="B7" s="79" t="s">
        <v>3877</v>
      </c>
    </row>
    <row customHeight="1" ht="22.5">
      <c r="B8" s="79" t="s">
        <v>3878</v>
      </c>
    </row>
    <row customHeight="1" ht="22.5">
      <c r="B9" s="79" t="s">
        <v>3879</v>
      </c>
    </row>
    <row customHeight="1" ht="56.25">
      <c r="B10" s="79" t="s">
        <v>3880</v>
      </c>
    </row>
    <row customHeight="1" ht="12.75">
      <c r="B11" s="145" t="s">
        <v>3881</v>
      </c>
    </row>
    <row customHeight="1" ht="11.25">
      <c r="B12" s="78" t="s">
        <v>3882</v>
      </c>
    </row>
    <row customHeight="1" ht="22.5">
      <c r="B13" s="79" t="s">
        <v>3883</v>
      </c>
    </row>
    <row customHeight="1" ht="67.5">
      <c r="B14" s="79" t="s">
        <v>3884</v>
      </c>
    </row>
    <row customHeight="1" ht="22.5">
      <c r="B15" s="79" t="s">
        <v>3885</v>
      </c>
    </row>
    <row customHeight="1" ht="11.25">
      <c r="B16" s="78" t="s">
        <v>3886</v>
      </c>
      <c r="D16" s="86"/>
    </row>
    <row customHeight="1" ht="33.75">
      <c r="B17" s="79" t="s">
        <v>3887</v>
      </c>
    </row>
    <row customHeight="1" ht="33.75">
      <c r="B18" s="79" t="s">
        <v>3888</v>
      </c>
    </row>
    <row customHeight="1" ht="11.25">
      <c r="B19" s="79" t="s">
        <v>3889</v>
      </c>
    </row>
    <row customHeight="1" ht="33.75">
      <c r="B20" s="79" t="s">
        <v>3890</v>
      </c>
    </row>
    <row customHeight="1" ht="11.25">
      <c r="B21" s="78" t="s">
        <v>3891</v>
      </c>
    </row>
    <row customHeight="1" ht="11.25">
      <c r="B22" s="79" t="s">
        <v>3892</v>
      </c>
    </row>
    <row r="24" customHeight="1" ht="22.5">
      <c r="B24" s="147" t="s">
        <v>3893</v>
      </c>
    </row>
    <row r="26" customHeight="1" ht="11.25">
      <c r="B26" s="78" t="s">
        <v>3894</v>
      </c>
    </row>
    <row customHeight="1" ht="22.5">
      <c r="B27" s="146" t="s">
        <v>390</v>
      </c>
    </row>
    <row customHeight="1" ht="56.25">
      <c r="B28" s="146" t="s">
        <v>3895</v>
      </c>
    </row>
    <row customHeight="1" ht="11.25">
      <c r="B29" s="196" t="s">
        <v>3896</v>
      </c>
    </row>
    <row customHeight="1" ht="22.5">
      <c r="B30" s="146" t="s">
        <v>3897</v>
      </c>
    </row>
    <row r="32" customHeight="1" ht="11.25">
      <c r="A32" s="174"/>
      <c r="B32" s="175" t="s">
        <v>3898</v>
      </c>
    </row>
    <row customHeight="1" ht="14.25">
      <c r="A33" s="176">
        <v>1</v>
      </c>
      <c r="B33" s="177" t="s">
        <v>3899</v>
      </c>
    </row>
    <row customHeight="1" ht="14.25">
      <c r="A34" s="176">
        <v>2</v>
      </c>
      <c r="B34" s="177" t="s">
        <v>3900</v>
      </c>
    </row>
    <row customHeight="1" ht="11.25">
      <c r="B35" s="175" t="s">
        <v>3901</v>
      </c>
    </row>
    <row customHeight="1" ht="11.25">
      <c r="B36" s="177" t="s">
        <v>3902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